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<sst xmlns="http://schemas.openxmlformats.org/spreadsheetml/2006/main" count="189" uniqueCount="135">
  <si>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</si>
  <si>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</si>
  <si>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</si>
  <si>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</si>
  <si>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</si>
  <si>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</si>
  <si>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</si>
  <si>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</si>
  <si>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</si>
  <si>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</si>
  <si>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</si>
  <si>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</si>
  <si>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</si>
  <si>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</si>
  <si>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</si>
  <si>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</si>
  <si>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</si>
  <si>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</si>
  <si>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</si>
  <si>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</si>
  <si>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</si>
  <si>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</si>
  <si>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</si>
  <si>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</si>
  <si>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</si>
  <si>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</si>
  <si>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</si>
  <si>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</si>
  <si>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</si>
  <si>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</si>
  <si>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</si>
  <si>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</si>
  <si>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</si>
  <si>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</si>
  <si>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</si>
  <si>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</si>
  <si>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</si>
  <si>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</si>
  <si>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</si>
  <si>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</si>
  <si>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</si>
  <si>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</si>
  <si>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</si>
  <si>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</si>
  <si>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</si>
  <si>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</si>
  <si>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</si>
  <si>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</si>
  <si>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</si>
  <si>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</si>
  <si>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</si>
  <si>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</si>
  <si>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</si>
  <si>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</si>
  <si>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</si>
  <si>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</si>
  <si>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</si>
  <si>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</si>
  <si>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</si>
  <si>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</si>
  <si>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</si>
  <si>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</si>
  <si>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</si>
  <si>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</si>
  <si>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</si>
  <si>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</si>
  <si>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</si>
  <si>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</si>
  <si>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</si>
  <si>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</si>
  <si>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</si>
  <si>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</si>
  <si>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</si>
  <si>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</si>
  <si>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</si>
  <si>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</si>
  <si>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</si>
  <si>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</si>
  <si>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</si>
  <si>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</si>
  <si>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</si>
  <si>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</si>
  <si>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</si>
  <si>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</si>
  <si>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</si>
  <si>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</si>
  <si>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</si>
  <si>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</si>
  <si>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</si>
  <si>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</si>
  <si>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</si>
  <si>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</si>
  <si>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</si>
  <si>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</si>
  <si>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</si>
  <si>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</si>
  <si>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</si>
  <si>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</si>
  <si>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</si>
  <si>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</si>
  <si>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</si>
  <si>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</si>
  <si>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</si>
  <si>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</si>
  <si>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</si>
  <si>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</si>
  <si>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</si>
  <si>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</si>
  <si>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</si>
  <si>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</si>
  <si>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</si>
  <si>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</si>
  <si>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</si>
  <si>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</si>
  <si>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</si>
  <si>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</si>
  <si>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</si>
  <si>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</si>
  <si>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</si>
  <si>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</si>
  <si>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</si>
  <si>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</si>
  <si>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</si>
  <si>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</si>
  <si>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</si>
  <si>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</si>
  <si>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</si>
  <si>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</si>
  <si>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</si>
  <si>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</si>
  <si>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</si>
  <si>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</si>
  <si>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</si>
  <si>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ноября 2012 года)</t>
  </si>
  <si>
    <t>01.11.2012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</si>
</sst>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43">
      <selection activeCell="S54" sqref="S54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8" t="s">
        <v>2</v>
      </c>
      <c r="B15" s="100" t="s">
        <v>3</v>
      </c>
      <c r="C15" s="102" t="s">
        <v>82</v>
      </c>
      <c r="D15" s="104" t="s">
        <v>68</v>
      </c>
      <c r="E15" s="106" t="s">
        <v>4</v>
      </c>
      <c r="F15" s="107"/>
      <c r="G15" s="107"/>
      <c r="H15" s="96" t="s">
        <v>8</v>
      </c>
      <c r="I15" s="106" t="s">
        <v>40</v>
      </c>
      <c r="J15" s="107"/>
      <c r="K15" s="107"/>
      <c r="L15" s="96" t="s">
        <v>43</v>
      </c>
      <c r="M15" s="108" t="s">
        <v>41</v>
      </c>
      <c r="N15" s="107"/>
      <c r="O15" s="107"/>
      <c r="P15" s="109" t="s">
        <v>44</v>
      </c>
      <c r="Q15" s="106" t="s">
        <v>42</v>
      </c>
      <c r="R15" s="107"/>
      <c r="S15" s="107"/>
      <c r="T15" s="96" t="s">
        <v>45</v>
      </c>
    </row>
    <row r="16" spans="1:20" ht="51.75" customHeight="1">
      <c r="A16" s="99"/>
      <c r="B16" s="101"/>
      <c r="C16" s="103"/>
      <c r="D16" s="105"/>
      <c r="E16" s="53" t="s">
        <v>5</v>
      </c>
      <c r="F16" s="6" t="s">
        <v>6</v>
      </c>
      <c r="G16" s="6" t="s">
        <v>7</v>
      </c>
      <c r="H16" s="97"/>
      <c r="I16" s="53" t="s">
        <v>9</v>
      </c>
      <c r="J16" s="6" t="s">
        <v>10</v>
      </c>
      <c r="K16" s="6" t="s">
        <v>11</v>
      </c>
      <c r="L16" s="97"/>
      <c r="M16" s="52" t="s">
        <v>12</v>
      </c>
      <c r="N16" s="61" t="s">
        <v>13</v>
      </c>
      <c r="O16" s="66" t="s">
        <v>14</v>
      </c>
      <c r="P16" s="110"/>
      <c r="Q16" s="70" t="s">
        <v>15</v>
      </c>
      <c r="R16" s="6" t="s">
        <v>16</v>
      </c>
      <c r="S16" s="6" t="s">
        <v>17</v>
      </c>
      <c r="T16" s="97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41714</v>
      </c>
      <c r="K18" s="11">
        <v>34413</v>
      </c>
      <c r="L18" s="55">
        <v>37210</v>
      </c>
      <c r="M18" s="35">
        <v>34438</v>
      </c>
      <c r="N18" s="63">
        <v>34840</v>
      </c>
      <c r="O18" s="68">
        <v>34608</v>
      </c>
      <c r="P18" s="37">
        <v>34438</v>
      </c>
      <c r="Q18" s="72">
        <v>35492</v>
      </c>
      <c r="R18" s="11">
        <v>30314</v>
      </c>
      <c r="S18" s="11">
        <v>159</v>
      </c>
      <c r="T18" s="55">
        <v>35492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17772</v>
      </c>
      <c r="D19" s="8">
        <f t="shared" si="1"/>
        <v>17771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1849</v>
      </c>
      <c r="J19" s="8">
        <f t="shared" si="1"/>
        <v>920</v>
      </c>
      <c r="K19" s="8">
        <f t="shared" si="1"/>
        <v>1405</v>
      </c>
      <c r="L19" s="78">
        <f t="shared" si="1"/>
        <v>4174</v>
      </c>
      <c r="M19" s="8">
        <f t="shared" si="1"/>
        <v>2243</v>
      </c>
      <c r="N19" s="87">
        <f>N20+N25</f>
        <v>764</v>
      </c>
      <c r="O19" s="65">
        <f t="shared" si="1"/>
        <v>1160</v>
      </c>
      <c r="P19" s="78">
        <f t="shared" si="1"/>
        <v>4167</v>
      </c>
      <c r="Q19" s="65">
        <f t="shared" si="1"/>
        <v>2142</v>
      </c>
      <c r="R19" s="8">
        <f t="shared" si="1"/>
        <v>1597</v>
      </c>
      <c r="S19" s="8">
        <f t="shared" si="1"/>
        <v>1883</v>
      </c>
      <c r="T19" s="78">
        <f t="shared" si="1"/>
        <v>5622</v>
      </c>
    </row>
    <row r="20" spans="1:20" ht="12.75">
      <c r="A20" s="48" t="s">
        <v>117</v>
      </c>
      <c r="B20" s="7"/>
      <c r="C20" s="8">
        <f>C21+C22+C23+C24</f>
        <v>13148</v>
      </c>
      <c r="D20" s="51">
        <f>H20+L20+P20+T20</f>
        <v>13148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1665</v>
      </c>
      <c r="J20" s="8">
        <f>J21+J22+J23+J24</f>
        <v>615</v>
      </c>
      <c r="K20" s="8">
        <f>K21+K22+K23+K24</f>
        <v>965</v>
      </c>
      <c r="L20" s="8">
        <f>I20+J20+K20</f>
        <v>3245</v>
      </c>
      <c r="M20" s="8">
        <f>M21+M22+M23+M24</f>
        <v>1683</v>
      </c>
      <c r="N20" s="8">
        <f>N21+N22+N23+N24</f>
        <v>631</v>
      </c>
      <c r="O20" s="8">
        <f>O21+O22+O23+O24</f>
        <v>913</v>
      </c>
      <c r="P20" s="8">
        <f>M20+N20+O20</f>
        <v>3227</v>
      </c>
      <c r="Q20" s="65">
        <f>Q21+Q22+Q23+Q24</f>
        <v>1916</v>
      </c>
      <c r="R20" s="65">
        <f>R21+R22+R23+R24</f>
        <v>1307</v>
      </c>
      <c r="S20" s="65">
        <f>S21+S22+S23+S24</f>
        <v>540</v>
      </c>
      <c r="T20" s="8">
        <f>Q20+R20+S20</f>
        <v>3763</v>
      </c>
    </row>
    <row r="21" spans="1:20" ht="12.75">
      <c r="A21" s="46" t="s">
        <v>94</v>
      </c>
      <c r="B21" s="49"/>
      <c r="C21" s="50">
        <v>4683</v>
      </c>
      <c r="D21" s="51">
        <f>H21+L21+P21+T21</f>
        <v>4683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617</v>
      </c>
      <c r="J21" s="75">
        <v>400</v>
      </c>
      <c r="K21" s="75">
        <v>376</v>
      </c>
      <c r="L21" s="58">
        <f>I21+J21+K21</f>
        <v>1393</v>
      </c>
      <c r="M21" s="79">
        <v>413</v>
      </c>
      <c r="N21" s="75">
        <v>416</v>
      </c>
      <c r="O21" s="75">
        <v>456</v>
      </c>
      <c r="P21" s="51">
        <f>M21+N21+O21</f>
        <v>1285</v>
      </c>
      <c r="Q21" s="74">
        <v>528</v>
      </c>
      <c r="R21" s="75">
        <v>300</v>
      </c>
      <c r="S21" s="75">
        <v>53</v>
      </c>
      <c r="T21" s="58">
        <f>Q21+R21+S21</f>
        <v>881</v>
      </c>
    </row>
    <row r="22" spans="1:20" ht="12.75">
      <c r="A22" s="46" t="s">
        <v>95</v>
      </c>
      <c r="B22" s="49"/>
      <c r="C22" s="50">
        <v>20</v>
      </c>
      <c r="D22" s="51">
        <f aca="true" t="shared" si="2" ref="D22:D57">H22+L22+P22+T22</f>
        <v>20</v>
      </c>
      <c r="E22" s="74"/>
      <c r="F22" s="75">
        <v>2</v>
      </c>
      <c r="G22" s="75">
        <v>0</v>
      </c>
      <c r="H22" s="58">
        <f>E22+F22+G22</f>
        <v>2</v>
      </c>
      <c r="I22" s="74"/>
      <c r="J22" s="75">
        <v>10</v>
      </c>
      <c r="K22" s="75">
        <v>0</v>
      </c>
      <c r="L22" s="58">
        <f>I22+J22+K22</f>
        <v>10</v>
      </c>
      <c r="M22" s="79">
        <v>0</v>
      </c>
      <c r="N22" s="75">
        <v>0</v>
      </c>
      <c r="O22" s="75">
        <v>0</v>
      </c>
      <c r="P22" s="51">
        <f>M22+N22+O22</f>
        <v>0</v>
      </c>
      <c r="Q22" s="74">
        <v>1</v>
      </c>
      <c r="R22" s="75">
        <v>0</v>
      </c>
      <c r="S22" s="75">
        <v>7</v>
      </c>
      <c r="T22" s="58">
        <f>Q22+R22+S22</f>
        <v>8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/>
      <c r="H23" s="58">
        <f>E23+F23+G23</f>
        <v>0</v>
      </c>
      <c r="I23" s="74"/>
      <c r="J23" s="75">
        <v>1</v>
      </c>
      <c r="K23" s="75">
        <v>48</v>
      </c>
      <c r="L23" s="51">
        <f>I23+J23+K23</f>
        <v>49</v>
      </c>
      <c r="M23" s="79">
        <v>58</v>
      </c>
      <c r="N23" s="75">
        <v>28</v>
      </c>
      <c r="O23" s="75">
        <v>8</v>
      </c>
      <c r="P23" s="51">
        <f>M23+N23+O23</f>
        <v>94</v>
      </c>
      <c r="Q23" s="74">
        <v>40</v>
      </c>
      <c r="R23" s="75">
        <v>25</v>
      </c>
      <c r="S23" s="75">
        <v>25</v>
      </c>
      <c r="T23" s="58">
        <f>Q23+R23+S23</f>
        <v>90</v>
      </c>
    </row>
    <row r="24" spans="1:20" ht="12.75">
      <c r="A24" s="46" t="s">
        <v>97</v>
      </c>
      <c r="B24" s="49"/>
      <c r="C24" s="50">
        <v>8212</v>
      </c>
      <c r="D24" s="51">
        <f>H24+L24+P24+T24</f>
        <v>8212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1048</v>
      </c>
      <c r="J24" s="75">
        <v>204</v>
      </c>
      <c r="K24" s="75">
        <v>541</v>
      </c>
      <c r="L24" s="58">
        <f>I24+J24+K24</f>
        <v>1793</v>
      </c>
      <c r="M24" s="79">
        <v>1212</v>
      </c>
      <c r="N24" s="75">
        <v>187</v>
      </c>
      <c r="O24" s="75">
        <v>449</v>
      </c>
      <c r="P24" s="51">
        <f>M24+N24+O24</f>
        <v>1848</v>
      </c>
      <c r="Q24" s="74">
        <v>1347</v>
      </c>
      <c r="R24" s="75">
        <v>982</v>
      </c>
      <c r="S24" s="75">
        <v>455</v>
      </c>
      <c r="T24" s="58">
        <f>Q24+R24+S24</f>
        <v>2784</v>
      </c>
    </row>
    <row r="25" spans="1:20" ht="12.75">
      <c r="A25" s="48" t="s">
        <v>118</v>
      </c>
      <c r="B25" s="7"/>
      <c r="C25" s="8">
        <f>SUM(C26:C34)</f>
        <v>4624</v>
      </c>
      <c r="D25" s="8">
        <f>SUM(D26:D34)</f>
        <v>4623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184</v>
      </c>
      <c r="J25" s="86">
        <f t="shared" si="3"/>
        <v>305</v>
      </c>
      <c r="K25" s="86">
        <f t="shared" si="3"/>
        <v>440</v>
      </c>
      <c r="L25" s="86">
        <f t="shared" si="3"/>
        <v>929</v>
      </c>
      <c r="M25" s="86">
        <f t="shared" si="3"/>
        <v>560</v>
      </c>
      <c r="N25" s="87">
        <f>N26+N27+N28+N29+N30+N31+N32+N33+N34</f>
        <v>133</v>
      </c>
      <c r="O25" s="88">
        <f t="shared" si="3"/>
        <v>247</v>
      </c>
      <c r="P25" s="86">
        <f t="shared" si="3"/>
        <v>940</v>
      </c>
      <c r="Q25" s="88">
        <f t="shared" si="3"/>
        <v>226</v>
      </c>
      <c r="R25" s="88">
        <f t="shared" si="3"/>
        <v>290</v>
      </c>
      <c r="S25" s="88">
        <f t="shared" si="3"/>
        <v>1343</v>
      </c>
      <c r="T25" s="86">
        <f>T26+AI27+T27+T28+T29+T30+T31+T32+T33+T34</f>
        <v>1859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6</v>
      </c>
      <c r="N26" s="75">
        <v>1</v>
      </c>
      <c r="O26" s="75">
        <v>4</v>
      </c>
      <c r="P26" s="51">
        <f>M26+N26+O26</f>
        <v>11</v>
      </c>
      <c r="Q26" s="74">
        <v>4</v>
      </c>
      <c r="R26" s="75">
        <v>21</v>
      </c>
      <c r="S26" s="75">
        <v>19</v>
      </c>
      <c r="T26" s="58">
        <f aca="true" t="shared" si="4" ref="T26:T34">Q26+R26+S26</f>
        <v>44</v>
      </c>
    </row>
    <row r="27" spans="1:20" ht="25.5">
      <c r="A27" s="46" t="s">
        <v>125</v>
      </c>
      <c r="B27" s="49"/>
      <c r="C27" s="50">
        <v>0</v>
      </c>
      <c r="D27" s="51">
        <f>H27+L27+P27+T27</f>
        <v>-1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>
        <v>-1</v>
      </c>
      <c r="O27" s="75"/>
      <c r="P27" s="51">
        <v>-1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800</v>
      </c>
      <c r="D28" s="51">
        <f t="shared" si="2"/>
        <v>800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13</v>
      </c>
      <c r="J28" s="75">
        <v>98</v>
      </c>
      <c r="K28" s="75">
        <v>87</v>
      </c>
      <c r="L28" s="58">
        <f aca="true" t="shared" si="6" ref="L28:L34">I28+J28+K28</f>
        <v>198</v>
      </c>
      <c r="M28" s="79">
        <v>40</v>
      </c>
      <c r="N28" s="75">
        <v>19</v>
      </c>
      <c r="O28" s="75">
        <v>89</v>
      </c>
      <c r="P28" s="51">
        <f aca="true" t="shared" si="7" ref="P28:P34">M28+N28+O28</f>
        <v>148</v>
      </c>
      <c r="Q28" s="74">
        <v>41</v>
      </c>
      <c r="R28" s="75">
        <v>103</v>
      </c>
      <c r="S28" s="75">
        <v>124</v>
      </c>
      <c r="T28" s="58">
        <f t="shared" si="4"/>
        <v>268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118</v>
      </c>
      <c r="J29" s="75">
        <v>130</v>
      </c>
      <c r="K29" s="75">
        <v>139</v>
      </c>
      <c r="L29" s="58">
        <f t="shared" si="6"/>
        <v>387</v>
      </c>
      <c r="M29" s="79">
        <v>96</v>
      </c>
      <c r="N29" s="75">
        <v>80</v>
      </c>
      <c r="O29" s="75">
        <v>130</v>
      </c>
      <c r="P29" s="51">
        <f t="shared" si="7"/>
        <v>306</v>
      </c>
      <c r="Q29" s="74">
        <v>114</v>
      </c>
      <c r="R29" s="75">
        <v>113</v>
      </c>
      <c r="S29" s="75">
        <v>114</v>
      </c>
      <c r="T29" s="58">
        <f t="shared" si="4"/>
        <v>341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33</v>
      </c>
      <c r="J30" s="75">
        <v>7</v>
      </c>
      <c r="K30" s="75">
        <v>2</v>
      </c>
      <c r="L30" s="58">
        <f t="shared" si="6"/>
        <v>42</v>
      </c>
      <c r="M30" s="79">
        <v>40</v>
      </c>
      <c r="N30" s="75">
        <v>10</v>
      </c>
      <c r="O30" s="75">
        <v>7</v>
      </c>
      <c r="P30" s="51">
        <f t="shared" si="7"/>
        <v>57</v>
      </c>
      <c r="Q30" s="74">
        <v>47</v>
      </c>
      <c r="R30" s="75">
        <v>25</v>
      </c>
      <c r="S30" s="75">
        <v>42</v>
      </c>
      <c r="T30" s="58">
        <f t="shared" si="4"/>
        <v>114</v>
      </c>
    </row>
    <row r="31" spans="1:20" ht="25.5">
      <c r="A31" s="46" t="s">
        <v>101</v>
      </c>
      <c r="B31" s="49"/>
      <c r="C31" s="50">
        <v>931</v>
      </c>
      <c r="D31" s="91">
        <f t="shared" si="2"/>
        <v>931</v>
      </c>
      <c r="E31" s="74"/>
      <c r="F31" s="75"/>
      <c r="G31" s="75">
        <v>333</v>
      </c>
      <c r="H31" s="58">
        <f t="shared" si="5"/>
        <v>333</v>
      </c>
      <c r="I31" s="74"/>
      <c r="J31" s="75">
        <v>44</v>
      </c>
      <c r="K31" s="75">
        <v>191</v>
      </c>
      <c r="L31" s="58">
        <f t="shared" si="6"/>
        <v>235</v>
      </c>
      <c r="M31" s="79">
        <v>358</v>
      </c>
      <c r="N31" s="75">
        <v>5</v>
      </c>
      <c r="O31" s="75"/>
      <c r="P31" s="51">
        <f t="shared" si="7"/>
        <v>363</v>
      </c>
      <c r="Q31" s="74"/>
      <c r="R31" s="75"/>
      <c r="S31" s="75"/>
      <c r="T31" s="58">
        <f t="shared" si="4"/>
        <v>0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/>
      <c r="H32" s="58">
        <f t="shared" si="5"/>
        <v>0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17</v>
      </c>
      <c r="N32" s="75">
        <v>16</v>
      </c>
      <c r="O32" s="75">
        <v>17</v>
      </c>
      <c r="P32" s="51">
        <f t="shared" si="7"/>
        <v>50</v>
      </c>
      <c r="Q32" s="74">
        <v>16</v>
      </c>
      <c r="R32" s="75">
        <v>17</v>
      </c>
      <c r="S32" s="75">
        <v>1027</v>
      </c>
      <c r="T32" s="58">
        <f t="shared" si="4"/>
        <v>1060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1</v>
      </c>
      <c r="L33" s="58">
        <f t="shared" si="6"/>
        <v>7</v>
      </c>
      <c r="M33" s="79">
        <v>3</v>
      </c>
      <c r="N33" s="75">
        <v>3</v>
      </c>
      <c r="O33" s="75">
        <v>0</v>
      </c>
      <c r="P33" s="51">
        <f t="shared" si="7"/>
        <v>6</v>
      </c>
      <c r="Q33" s="74">
        <v>4</v>
      </c>
      <c r="R33" s="75">
        <v>11</v>
      </c>
      <c r="S33" s="75">
        <v>17</v>
      </c>
      <c r="T33" s="58">
        <f t="shared" si="4"/>
        <v>32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/>
      <c r="H35" s="57">
        <f>E35+F35+G35</f>
        <v>0</v>
      </c>
      <c r="I35" s="77"/>
      <c r="J35" s="78"/>
      <c r="K35" s="78"/>
      <c r="L35" s="57">
        <f>I35+J35+K35</f>
        <v>0</v>
      </c>
      <c r="M35" s="80"/>
      <c r="N35" s="78"/>
      <c r="O35" s="78">
        <v>3000</v>
      </c>
      <c r="P35" s="38">
        <f>M35+N35+O35</f>
        <v>3000</v>
      </c>
      <c r="Q35" s="77"/>
      <c r="R35" s="78"/>
      <c r="S35" s="78">
        <v>100</v>
      </c>
      <c r="T35" s="57">
        <f>Q35+R35+S35</f>
        <v>100</v>
      </c>
    </row>
    <row r="36" spans="1:20" ht="24.75" customHeight="1">
      <c r="A36" s="9" t="s">
        <v>102</v>
      </c>
      <c r="B36" s="7" t="s">
        <v>27</v>
      </c>
      <c r="C36" s="51">
        <f>SUM(C37:C40)</f>
        <v>116371</v>
      </c>
      <c r="D36" s="51">
        <f>H36+L36+P36+T36</f>
        <v>116371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4989</v>
      </c>
      <c r="J36" s="8">
        <f t="shared" si="8"/>
        <v>143</v>
      </c>
      <c r="K36" s="8">
        <f t="shared" si="8"/>
        <v>278</v>
      </c>
      <c r="L36" s="56">
        <f>L37+L38+L39+L40</f>
        <v>5410</v>
      </c>
      <c r="M36" s="36">
        <f t="shared" si="8"/>
        <v>549</v>
      </c>
      <c r="N36" s="56">
        <f>N37+N38+N39+N40</f>
        <v>892</v>
      </c>
      <c r="O36" s="65">
        <f t="shared" si="8"/>
        <v>793</v>
      </c>
      <c r="P36" s="56">
        <f>P37+P38+P39+P40</f>
        <v>2234</v>
      </c>
      <c r="Q36" s="73">
        <f t="shared" si="8"/>
        <v>356</v>
      </c>
      <c r="R36" s="8">
        <f>R37+R38+R39+R40</f>
        <v>501</v>
      </c>
      <c r="S36" s="8">
        <f>S37+S38+S39+S40</f>
        <v>68902</v>
      </c>
      <c r="T36" s="56">
        <f>T37+T38+T39+T40</f>
        <v>69759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264</v>
      </c>
      <c r="J37" s="75">
        <v>132</v>
      </c>
      <c r="K37" s="75">
        <v>264</v>
      </c>
      <c r="L37" s="58">
        <f>I37+J37+K37</f>
        <v>660</v>
      </c>
      <c r="M37" s="79">
        <v>66</v>
      </c>
      <c r="N37" s="75"/>
      <c r="O37" s="75">
        <v>66</v>
      </c>
      <c r="P37" s="51">
        <f>M37+N37+O37</f>
        <v>132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95" t="s">
        <v>104</v>
      </c>
      <c r="B38" s="49"/>
      <c r="C38" s="50">
        <v>7048</v>
      </c>
      <c r="D38" s="51">
        <f t="shared" si="2"/>
        <v>7048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4725</v>
      </c>
      <c r="J38" s="75">
        <v>11</v>
      </c>
      <c r="K38" s="75">
        <v>14</v>
      </c>
      <c r="L38" s="58">
        <f>I38+J38+K38</f>
        <v>4750</v>
      </c>
      <c r="M38" s="79">
        <v>483</v>
      </c>
      <c r="N38" s="75">
        <v>432</v>
      </c>
      <c r="O38" s="75">
        <v>727</v>
      </c>
      <c r="P38" s="51">
        <f>M38+N38+O38</f>
        <v>1642</v>
      </c>
      <c r="Q38" s="74">
        <v>224</v>
      </c>
      <c r="R38" s="75">
        <v>369</v>
      </c>
      <c r="S38" s="75">
        <v>20</v>
      </c>
      <c r="T38" s="58">
        <f>Q38+R38+S38</f>
        <v>613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107460</v>
      </c>
      <c r="D40" s="51">
        <f>H40+L40+P40+T40</f>
        <v>107460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>
        <v>460</v>
      </c>
      <c r="O40" s="75"/>
      <c r="P40" s="51">
        <f>M40+N40+O40</f>
        <v>460</v>
      </c>
      <c r="Q40" s="74"/>
      <c r="R40" s="75"/>
      <c r="S40" s="75">
        <v>68750</v>
      </c>
      <c r="T40" s="58">
        <f>Q40+R40+S40</f>
        <v>68750</v>
      </c>
    </row>
    <row r="41" spans="1:20" ht="24.75" customHeight="1">
      <c r="A41" s="9" t="s">
        <v>106</v>
      </c>
      <c r="B41" s="7" t="s">
        <v>28</v>
      </c>
      <c r="C41" s="84">
        <f>SUM(C42:C44)</f>
        <v>96</v>
      </c>
      <c r="D41" s="51">
        <f>H41+L41+P41+T41</f>
        <v>96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7</v>
      </c>
      <c r="K41" s="8">
        <f t="shared" si="9"/>
        <v>6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26</v>
      </c>
      <c r="S41" s="8">
        <f t="shared" si="9"/>
        <v>7</v>
      </c>
      <c r="T41" s="57">
        <f t="shared" si="9"/>
        <v>39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7</v>
      </c>
      <c r="K42" s="83">
        <v>6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20</v>
      </c>
      <c r="D44" s="51">
        <f t="shared" si="2"/>
        <v>20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>
        <v>20</v>
      </c>
      <c r="S44" s="79"/>
      <c r="T44" s="50">
        <f>Q44+R44+S44</f>
        <v>20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135839</v>
      </c>
      <c r="D45" s="51">
        <f>H45+L45+P45+T45</f>
        <v>135839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2340</v>
      </c>
      <c r="J45" s="8">
        <f t="shared" si="10"/>
        <v>6871</v>
      </c>
      <c r="K45" s="8">
        <f t="shared" si="10"/>
        <v>1664</v>
      </c>
      <c r="L45" s="56">
        <f>L46+L47+L48+L49+L50+L51+L52+L53+L54+L55+L56+L57</f>
        <v>10875</v>
      </c>
      <c r="M45" s="8">
        <f t="shared" si="10"/>
        <v>2396</v>
      </c>
      <c r="N45" s="64">
        <f t="shared" si="10"/>
        <v>1894</v>
      </c>
      <c r="O45" s="65">
        <f t="shared" si="10"/>
        <v>4076</v>
      </c>
      <c r="P45" s="56">
        <f t="shared" si="10"/>
        <v>8366</v>
      </c>
      <c r="Q45" s="65">
        <f t="shared" si="10"/>
        <v>7682</v>
      </c>
      <c r="R45" s="8">
        <f t="shared" si="10"/>
        <v>32279</v>
      </c>
      <c r="S45" s="8">
        <f t="shared" si="10"/>
        <v>70780</v>
      </c>
      <c r="T45" s="56">
        <f t="shared" si="10"/>
        <v>110741</v>
      </c>
    </row>
    <row r="46" spans="1:20" ht="12.75">
      <c r="A46" s="47" t="s">
        <v>108</v>
      </c>
      <c r="B46" s="49"/>
      <c r="C46" s="50">
        <v>5036</v>
      </c>
      <c r="D46" s="51">
        <f t="shared" si="2"/>
        <v>5036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378</v>
      </c>
      <c r="J46" s="75">
        <v>511</v>
      </c>
      <c r="K46" s="75">
        <v>326</v>
      </c>
      <c r="L46" s="58">
        <f aca="true" t="shared" si="12" ref="L46:L54">I46+J46+K46</f>
        <v>1215</v>
      </c>
      <c r="M46" s="79">
        <v>537</v>
      </c>
      <c r="N46" s="75">
        <v>308</v>
      </c>
      <c r="O46" s="75">
        <v>405</v>
      </c>
      <c r="P46" s="51">
        <f aca="true" t="shared" si="13" ref="P46:P54">M46+N46+O46</f>
        <v>1250</v>
      </c>
      <c r="Q46" s="74">
        <v>550</v>
      </c>
      <c r="R46" s="75">
        <v>435</v>
      </c>
      <c r="S46" s="75">
        <v>425</v>
      </c>
      <c r="T46" s="58">
        <f aca="true" t="shared" si="14" ref="T46:T54">Q46+R46+S46</f>
        <v>1410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20</v>
      </c>
      <c r="J47" s="75">
        <v>23</v>
      </c>
      <c r="K47" s="75">
        <v>22</v>
      </c>
      <c r="L47" s="58">
        <f t="shared" si="12"/>
        <v>65</v>
      </c>
      <c r="M47" s="79">
        <v>25</v>
      </c>
      <c r="N47" s="75">
        <v>19</v>
      </c>
      <c r="O47" s="75">
        <v>15</v>
      </c>
      <c r="P47" s="51">
        <f t="shared" si="13"/>
        <v>59</v>
      </c>
      <c r="Q47" s="74">
        <v>27</v>
      </c>
      <c r="R47" s="75">
        <v>25</v>
      </c>
      <c r="S47" s="75">
        <v>44</v>
      </c>
      <c r="T47" s="58">
        <f t="shared" si="14"/>
        <v>96</v>
      </c>
    </row>
    <row r="48" spans="1:20" ht="12.75">
      <c r="A48" s="47" t="s">
        <v>110</v>
      </c>
      <c r="B48" s="49"/>
      <c r="C48" s="50">
        <v>251</v>
      </c>
      <c r="D48" s="51">
        <f t="shared" si="2"/>
        <v>251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10</v>
      </c>
      <c r="J48" s="75">
        <v>34</v>
      </c>
      <c r="K48" s="75">
        <v>27</v>
      </c>
      <c r="L48" s="58">
        <f t="shared" si="12"/>
        <v>71</v>
      </c>
      <c r="M48" s="79">
        <v>28</v>
      </c>
      <c r="N48" s="75">
        <v>27</v>
      </c>
      <c r="O48" s="75">
        <v>13</v>
      </c>
      <c r="P48" s="51">
        <f t="shared" si="13"/>
        <v>68</v>
      </c>
      <c r="Q48" s="74">
        <v>20</v>
      </c>
      <c r="R48" s="75">
        <v>14</v>
      </c>
      <c r="S48" s="75">
        <v>37</v>
      </c>
      <c r="T48" s="58">
        <f t="shared" si="14"/>
        <v>71</v>
      </c>
    </row>
    <row r="49" spans="1:20" ht="12.75">
      <c r="A49" s="47" t="s">
        <v>111</v>
      </c>
      <c r="B49" s="49"/>
      <c r="C49" s="50">
        <v>3080</v>
      </c>
      <c r="D49" s="51">
        <f t="shared" si="2"/>
        <v>3080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424</v>
      </c>
      <c r="J49" s="75">
        <v>121</v>
      </c>
      <c r="K49" s="75">
        <v>37</v>
      </c>
      <c r="L49" s="58">
        <f t="shared" si="12"/>
        <v>582</v>
      </c>
      <c r="M49" s="79">
        <v>514</v>
      </c>
      <c r="N49" s="75">
        <v>505</v>
      </c>
      <c r="O49" s="75">
        <v>771</v>
      </c>
      <c r="P49" s="51">
        <f t="shared" si="13"/>
        <v>1790</v>
      </c>
      <c r="Q49" s="74">
        <v>37</v>
      </c>
      <c r="R49" s="75">
        <v>569</v>
      </c>
      <c r="S49" s="75">
        <v>39</v>
      </c>
      <c r="T49" s="58">
        <f t="shared" si="14"/>
        <v>645</v>
      </c>
    </row>
    <row r="50" spans="1:20" ht="12.75">
      <c r="A50" s="47" t="s">
        <v>112</v>
      </c>
      <c r="B50" s="49"/>
      <c r="C50" s="50">
        <v>118220</v>
      </c>
      <c r="D50" s="51">
        <f t="shared" si="2"/>
        <v>118220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730</v>
      </c>
      <c r="J50" s="75">
        <v>5426</v>
      </c>
      <c r="K50" s="75">
        <v>676</v>
      </c>
      <c r="L50" s="58">
        <f t="shared" si="12"/>
        <v>6832</v>
      </c>
      <c r="M50" s="79">
        <v>512</v>
      </c>
      <c r="N50" s="75">
        <v>429</v>
      </c>
      <c r="O50" s="75">
        <v>2285</v>
      </c>
      <c r="P50" s="51">
        <f>M50+N50+O50</f>
        <v>3226</v>
      </c>
      <c r="Q50" s="74">
        <v>6295</v>
      </c>
      <c r="R50" s="75">
        <v>30478</v>
      </c>
      <c r="S50" s="75">
        <v>69589</v>
      </c>
      <c r="T50" s="58">
        <f t="shared" si="14"/>
        <v>106362</v>
      </c>
    </row>
    <row r="51" spans="1:20" ht="12.75">
      <c r="A51" s="47" t="s">
        <v>113</v>
      </c>
      <c r="B51" s="49"/>
      <c r="C51" s="50">
        <v>20</v>
      </c>
      <c r="D51" s="51">
        <f t="shared" si="2"/>
        <v>20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>
        <v>20</v>
      </c>
      <c r="S51" s="75"/>
      <c r="T51" s="58">
        <f t="shared" si="14"/>
        <v>20</v>
      </c>
    </row>
    <row r="52" spans="1:22" ht="12.75">
      <c r="A52" s="47" t="s">
        <v>124</v>
      </c>
      <c r="B52" s="49"/>
      <c r="C52" s="50">
        <v>52</v>
      </c>
      <c r="D52" s="51">
        <f t="shared" si="2"/>
        <v>52</v>
      </c>
      <c r="E52" s="74"/>
      <c r="F52" s="75"/>
      <c r="G52" s="75">
        <v>3</v>
      </c>
      <c r="H52" s="58">
        <f t="shared" si="11"/>
        <v>3</v>
      </c>
      <c r="I52" s="74">
        <v>3</v>
      </c>
      <c r="J52" s="75">
        <v>7</v>
      </c>
      <c r="K52" s="75">
        <v>8</v>
      </c>
      <c r="L52" s="58">
        <f t="shared" si="12"/>
        <v>18</v>
      </c>
      <c r="M52" s="79">
        <v>0</v>
      </c>
      <c r="N52" s="75">
        <v>5</v>
      </c>
      <c r="O52" s="75">
        <v>3</v>
      </c>
      <c r="P52" s="51">
        <f t="shared" si="13"/>
        <v>8</v>
      </c>
      <c r="Q52" s="74">
        <v>3</v>
      </c>
      <c r="R52" s="75">
        <v>12</v>
      </c>
      <c r="S52" s="75">
        <v>8</v>
      </c>
      <c r="T52" s="58">
        <f t="shared" si="14"/>
        <v>23</v>
      </c>
      <c r="V52" s="69"/>
    </row>
    <row r="53" spans="1:20" ht="12.75">
      <c r="A53" s="47" t="s">
        <v>114</v>
      </c>
      <c r="B53" s="49"/>
      <c r="C53" s="50">
        <v>7115</v>
      </c>
      <c r="D53" s="51">
        <f t="shared" si="2"/>
        <v>7115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564</v>
      </c>
      <c r="J53" s="75">
        <v>586</v>
      </c>
      <c r="K53" s="75">
        <v>500</v>
      </c>
      <c r="L53" s="58">
        <f t="shared" si="12"/>
        <v>1650</v>
      </c>
      <c r="M53" s="79">
        <v>634</v>
      </c>
      <c r="N53" s="75">
        <v>388</v>
      </c>
      <c r="O53" s="75">
        <v>446</v>
      </c>
      <c r="P53" s="91">
        <f t="shared" si="13"/>
        <v>1468</v>
      </c>
      <c r="Q53" s="74">
        <v>567</v>
      </c>
      <c r="R53" s="75">
        <v>600</v>
      </c>
      <c r="S53" s="75">
        <v>508</v>
      </c>
      <c r="T53" s="58">
        <f t="shared" si="14"/>
        <v>1675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996</v>
      </c>
      <c r="D55" s="51">
        <f t="shared" si="2"/>
        <v>996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149</v>
      </c>
      <c r="J55" s="75">
        <v>93</v>
      </c>
      <c r="K55" s="75">
        <v>18</v>
      </c>
      <c r="L55" s="58">
        <f>I55+J55+K55</f>
        <v>260</v>
      </c>
      <c r="M55" s="79">
        <v>92</v>
      </c>
      <c r="N55" s="75">
        <v>137</v>
      </c>
      <c r="O55" s="75">
        <v>71</v>
      </c>
      <c r="P55" s="51">
        <f>M55+N55+O55</f>
        <v>300</v>
      </c>
      <c r="Q55" s="74">
        <v>101</v>
      </c>
      <c r="R55" s="75">
        <v>44</v>
      </c>
      <c r="S55" s="75">
        <v>63</v>
      </c>
      <c r="T55" s="58">
        <f>Q55+R55+S55</f>
        <v>208</v>
      </c>
    </row>
    <row r="56" spans="1:20" ht="12.75">
      <c r="A56" s="47" t="s">
        <v>120</v>
      </c>
      <c r="B56" s="49"/>
      <c r="C56" s="50">
        <v>670</v>
      </c>
      <c r="D56" s="51">
        <f t="shared" si="2"/>
        <v>670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52</v>
      </c>
      <c r="J56" s="75">
        <v>60</v>
      </c>
      <c r="K56" s="75">
        <v>50</v>
      </c>
      <c r="L56" s="58">
        <f>I56+J56+K56</f>
        <v>162</v>
      </c>
      <c r="M56" s="75">
        <v>54</v>
      </c>
      <c r="N56" s="75">
        <v>76</v>
      </c>
      <c r="O56" s="75">
        <v>48</v>
      </c>
      <c r="P56" s="51">
        <f>M56+N56+O56</f>
        <v>178</v>
      </c>
      <c r="Q56" s="74">
        <v>52</v>
      </c>
      <c r="R56" s="75">
        <v>62</v>
      </c>
      <c r="S56" s="75">
        <v>67</v>
      </c>
      <c r="T56" s="58">
        <f>Q56+R56+S56</f>
        <v>181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0</v>
      </c>
      <c r="L57" s="51">
        <f>I57+J57+K57</f>
        <v>20</v>
      </c>
      <c r="M57" s="79">
        <v>0</v>
      </c>
      <c r="N57" s="75">
        <v>0</v>
      </c>
      <c r="O57" s="75">
        <v>19</v>
      </c>
      <c r="P57" s="51">
        <f>M57+N57+O57</f>
        <v>19</v>
      </c>
      <c r="Q57" s="74">
        <v>30</v>
      </c>
      <c r="R57" s="75">
        <v>20</v>
      </c>
      <c r="S57" s="75">
        <v>0</v>
      </c>
      <c r="T57" s="58">
        <f>Q57+R57+S57</f>
        <v>50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/>
      <c r="J58" s="8">
        <v>1500</v>
      </c>
      <c r="K58" s="8"/>
      <c r="L58" s="57">
        <f>I58+J58+K58</f>
        <v>1500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-1601</v>
      </c>
      <c r="E59" s="38">
        <f t="shared" si="15"/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4504</v>
      </c>
      <c r="J59" s="38">
        <f t="shared" si="15"/>
        <v>-5801</v>
      </c>
      <c r="K59" s="38">
        <f t="shared" si="15"/>
        <v>25</v>
      </c>
      <c r="L59" s="38">
        <f t="shared" si="15"/>
        <v>-1272</v>
      </c>
      <c r="M59" s="38">
        <f t="shared" si="15"/>
        <v>402</v>
      </c>
      <c r="N59" s="38">
        <f t="shared" si="15"/>
        <v>-232</v>
      </c>
      <c r="O59" s="38">
        <f t="shared" si="15"/>
        <v>-2116</v>
      </c>
      <c r="P59" s="38">
        <f t="shared" si="15"/>
        <v>-1946</v>
      </c>
      <c r="Q59" s="38">
        <f t="shared" si="15"/>
        <v>-5178</v>
      </c>
      <c r="R59" s="38">
        <f t="shared" si="15"/>
        <v>-30155</v>
      </c>
      <c r="S59" s="38">
        <f t="shared" si="15"/>
        <v>12</v>
      </c>
      <c r="T59" s="38">
        <f t="shared" si="15"/>
        <v>-35321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271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41714</v>
      </c>
      <c r="J60" s="38">
        <f t="shared" si="16"/>
        <v>34413</v>
      </c>
      <c r="K60" s="94">
        <f t="shared" si="16"/>
        <v>34438</v>
      </c>
      <c r="L60" s="38">
        <f t="shared" si="16"/>
        <v>34438</v>
      </c>
      <c r="M60" s="38">
        <f t="shared" si="16"/>
        <v>34840</v>
      </c>
      <c r="N60" s="38">
        <f t="shared" si="16"/>
        <v>34608</v>
      </c>
      <c r="O60" s="38">
        <f t="shared" si="16"/>
        <v>35492</v>
      </c>
      <c r="P60" s="38">
        <f t="shared" si="16"/>
        <v>35492</v>
      </c>
      <c r="Q60" s="38">
        <f t="shared" si="16"/>
        <v>30314</v>
      </c>
      <c r="R60" s="38">
        <f t="shared" si="16"/>
        <v>159</v>
      </c>
      <c r="S60" s="38">
        <f t="shared" si="16"/>
        <v>271</v>
      </c>
      <c r="T60" s="38">
        <f t="shared" si="16"/>
        <v>271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41714</v>
      </c>
      <c r="J62" s="8">
        <f t="shared" si="17"/>
        <v>34413</v>
      </c>
      <c r="K62" s="65">
        <f t="shared" si="17"/>
        <v>34438</v>
      </c>
      <c r="L62" s="8">
        <f t="shared" si="17"/>
        <v>34438</v>
      </c>
      <c r="M62" s="8">
        <f t="shared" si="17"/>
        <v>34840</v>
      </c>
      <c r="N62" s="8">
        <f t="shared" si="17"/>
        <v>34608</v>
      </c>
      <c r="O62" s="8">
        <f t="shared" si="17"/>
        <v>35492</v>
      </c>
      <c r="P62" s="8">
        <f t="shared" si="17"/>
        <v>35492</v>
      </c>
      <c r="Q62" s="8">
        <f t="shared" si="17"/>
        <v>30314</v>
      </c>
      <c r="R62" s="8">
        <f t="shared" si="17"/>
        <v>159</v>
      </c>
      <c r="S62" s="8">
        <f t="shared" si="17"/>
        <v>271</v>
      </c>
      <c r="T62" s="8">
        <f t="shared" si="17"/>
        <v>271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1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21">
      <c r="A11" s="111" t="s">
        <v>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8">
      <c r="A12" s="111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4" t="s">
        <v>87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8" t="s">
        <v>62</v>
      </c>
      <c r="B21" s="112" t="s">
        <v>51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1:13" s="4" customFormat="1" ht="12.75">
      <c r="A22" s="119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20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5" t="s">
        <v>91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5" t="s">
        <v>75</v>
      </c>
      <c r="B30" s="122" t="s">
        <v>51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s="4" customFormat="1" ht="12.75">
      <c r="A31" s="116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7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7" t="s">
        <v>70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32.25" customHeight="1">
      <c r="A37" s="126" t="s">
        <v>71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4.25">
      <c r="A38" s="43" t="s">
        <v>67</v>
      </c>
    </row>
    <row r="39" spans="1:13" ht="27" customHeight="1">
      <c r="A39" s="126" t="s">
        <v>73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5" customHeight="1">
      <c r="A40" s="126" t="s">
        <v>74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2" spans="1:11" ht="24.75" customHeight="1">
      <c r="A42" s="121" t="s">
        <v>54</v>
      </c>
      <c r="B42" s="121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4"/>
      <c r="B23" s="114"/>
      <c r="C23" s="114"/>
      <c r="D23" s="114"/>
      <c r="E23" s="114"/>
    </row>
    <row r="24" ht="6.75" customHeight="1" thickBot="1"/>
    <row r="25" spans="1:5" ht="23.25" customHeight="1">
      <c r="A25" s="33" t="s">
        <v>78</v>
      </c>
      <c r="B25" s="122" t="s">
        <v>64</v>
      </c>
      <c r="C25" s="108"/>
      <c r="D25" s="122" t="s">
        <v>51</v>
      </c>
      <c r="E25" s="124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7" t="s">
        <v>66</v>
      </c>
      <c r="B32" s="128"/>
      <c r="C32" s="128"/>
      <c r="D32" s="128"/>
      <c r="E32" s="128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6" t="s">
        <v>77</v>
      </c>
      <c r="B33" s="121"/>
      <c r="C33" s="121"/>
      <c r="D33" s="121"/>
      <c r="E33" s="121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2012-11-28T10:41:05Z</cp:lastPrinted>
  <dcterms:created xsi:type="dcterms:W3CDTF">2007-12-12T12:07:30Z</dcterms:created>
  <dcterms:modified xsi:type="dcterms:W3CDTF">2012-11-28T10:41:07Z</dcterms:modified>
  <cp:category/>
  <cp:version/>
  <cp:contentType/>
  <cp:contentStatus/>
</cp:coreProperties>
</file>