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'доходы'!$A$1:$G$68</definedName>
  </definedNames>
  <calcPr fullCalcOnLoad="1"/>
</workbook>
</file>

<file path=xl/sharedStrings.xml><?xml version="1.0" encoding="utf-8"?>
<sst xmlns="http://schemas.openxmlformats.org/spreadsheetml/2006/main" count="128" uniqueCount="128">
  <si>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</si>
  <si>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</si>
  <si>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</si>
  <si>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</si>
  <si>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</si>
  <si>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</si>
  <si>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</si>
  <si>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</si>
  <si>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</si>
  <si>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</si>
  <si>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</si>
  <si>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</si>
  <si>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</si>
  <si>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</si>
  <si>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</si>
  <si>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</si>
  <si>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</si>
  <si>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</si>
  <si>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</si>
  <si>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</si>
  <si>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</si>
  <si>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</si>
  <si>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</si>
  <si>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</si>
  <si>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</si>
  <si>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</si>
  <si>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</si>
  <si>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</si>
  <si>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</si>
  <si>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</si>
  <si>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</si>
  <si>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</si>
  <si>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</si>
  <si>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</si>
  <si>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</si>
  <si>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</si>
  <si>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</si>
  <si>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</si>
  <si>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</si>
  <si>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</si>
  <si>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</si>
  <si>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</si>
  <si>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</si>
  <si>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</si>
  <si>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</si>
  <si>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</si>
  <si>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</si>
  <si>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</si>
  <si>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</si>
  <si>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</si>
  <si>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</si>
  <si>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</si>
  <si>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</si>
  <si>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</si>
  <si>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</si>
  <si>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</si>
  <si>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</si>
  <si>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</si>
  <si>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</si>
  <si>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</si>
  <si>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</si>
  <si>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</si>
  <si>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</si>
  <si>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</si>
  <si>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</si>
  <si>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</si>
  <si>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</si>
  <si>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</si>
  <si>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</si>
  <si>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</si>
  <si>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</si>
  <si>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</si>
  <si>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</si>
  <si>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</si>
  <si>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</si>
  <si>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</si>
  <si>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</si>
  <si>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</si>
  <si>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</si>
  <si>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</si>
  <si>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</si>
  <si>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</si>
  <si>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</si>
  <si>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</si>
  <si>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</si>
  <si>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</si>
  <si>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</si>
  <si>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</si>
  <si>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</si>
  <si>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</si>
  <si>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</si>
  <si>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</si>
  <si>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</si>
  <si>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</si>
  <si>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</si>
  <si>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</si>
  <si>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</si>
  <si>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</si>
  <si>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</si>
  <si>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</si>
  <si>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</si>
  <si>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</si>
  <si>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</si>
  <si>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</si>
  <si>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2 02 29999 13 7039 151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</si>
  <si>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</si>
  <si>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2 02 29999 13 7246 151</t>
  </si>
  <si>
    <t>2 02 25555 13 0000 151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</si>
  <si>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</si>
  <si>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</si>
  <si>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</si>
  <si>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</si>
  <si>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</si>
  <si>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2 02 29999 13 7008 151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</si>
  <si>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</si>
  <si>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</si>
  <si>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Субсидия на реконструкцию канализационных очистных сооружений в поселке Ставрово Собинского района Владимирской области</t>
  </si>
  <si>
    <t>207 00000 00 0000 000</t>
  </si>
  <si>
    <t>Прочие безвозмездные поступления</t>
  </si>
  <si>
    <t xml:space="preserve"> 2 07 05030 13 0000 180</t>
  </si>
  <si>
    <t>Прочие безвозмездные поступления в бюджеты городских поселений</t>
  </si>
  <si>
    <t>1 17 05050 13 0000 180</t>
  </si>
  <si>
    <t>1 17 00000 00 0000 000</t>
  </si>
  <si>
    <t>Прочие неналоговые доходы</t>
  </si>
  <si>
    <t>Прочие неналоговые доходы бюджетов городских поселений</t>
  </si>
  <si>
    <t xml:space="preserve">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</si>
  <si>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</si>
  <si>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от 26.12.2017г.№ 15/78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</si>
</sst>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1" fillId="0" borderId="9" xfId="0" applyFont="1" applyFill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2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3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4" fillId="0" borderId="27" xfId="0" applyNumberFormat="1" applyFont="1" applyFill="1" applyBorder="1" applyAlignment="1" quotePrefix="1">
      <alignment horizontal="left" wrapText="1"/>
    </xf>
    <xf numFmtId="0" fontId="0" fillId="0" borderId="13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/>
    </xf>
    <xf numFmtId="0" fontId="15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2" fontId="0" fillId="0" borderId="0" xfId="0" applyNumberFormat="1" applyAlignment="1">
      <alignment/>
    </xf>
    <xf numFmtId="0" fontId="16" fillId="0" borderId="0" xfId="0" applyFont="1" applyFill="1" applyBorder="1" applyAlignment="1">
      <alignment horizontal="center" vertical="top" wrapText="1"/>
    </xf>
    <xf numFmtId="1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justify"/>
    </xf>
    <xf numFmtId="49" fontId="5" fillId="0" borderId="10" xfId="0" applyNumberFormat="1" applyFont="1" applyBorder="1" applyAlignment="1">
      <alignment vertical="justify"/>
    </xf>
    <xf numFmtId="0" fontId="5" fillId="0" borderId="15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0" t="s">
        <v>4</v>
      </c>
      <c r="C6" s="120"/>
      <c r="D6" s="120"/>
      <c r="E6" s="120"/>
      <c r="F6" s="120"/>
      <c r="G6" s="120"/>
      <c r="H6" s="120"/>
      <c r="I6" s="12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="75" zoomScaleNormal="75" zoomScaleSheetLayoutView="75" workbookViewId="0" topLeftCell="A1">
      <selection activeCell="E37" sqref="E37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5" t="s">
        <v>62</v>
      </c>
      <c r="D1" s="125"/>
      <c r="E1" s="125"/>
      <c r="F1" s="125"/>
      <c r="G1" s="125"/>
      <c r="H1" s="125"/>
      <c r="I1" s="125"/>
    </row>
    <row r="2" spans="2:9" ht="12.75" customHeight="1">
      <c r="B2" s="8"/>
      <c r="C2" s="125" t="s">
        <v>88</v>
      </c>
      <c r="D2" s="125"/>
      <c r="E2" s="125"/>
      <c r="F2" s="125"/>
      <c r="G2" s="125"/>
      <c r="H2" s="125"/>
      <c r="I2" s="125"/>
    </row>
    <row r="3" spans="2:9" ht="12.75" customHeight="1">
      <c r="B3" s="8"/>
      <c r="C3" s="125" t="s">
        <v>127</v>
      </c>
      <c r="D3" s="125"/>
      <c r="E3" s="125"/>
      <c r="F3" s="125"/>
      <c r="G3" s="125"/>
      <c r="H3" s="125"/>
      <c r="I3" s="125"/>
    </row>
    <row r="4" spans="2:9" ht="12.75" customHeight="1">
      <c r="B4" s="8"/>
      <c r="C4" s="61"/>
      <c r="D4" s="61"/>
      <c r="E4" s="61"/>
      <c r="F4" s="61"/>
      <c r="G4" s="61"/>
      <c r="H4" s="61"/>
      <c r="I4" s="61"/>
    </row>
    <row r="5" spans="2:8" ht="34.5" customHeight="1">
      <c r="B5" s="130" t="s">
        <v>91</v>
      </c>
      <c r="C5" s="130"/>
      <c r="D5" s="130"/>
      <c r="E5" s="130"/>
      <c r="F5" s="79"/>
      <c r="G5" s="8"/>
      <c r="H5" s="8"/>
    </row>
    <row r="6" spans="2:9" ht="13.5" customHeight="1" thickBot="1">
      <c r="B6" s="126"/>
      <c r="C6" s="127"/>
      <c r="D6" s="127"/>
      <c r="E6" s="127"/>
      <c r="F6" s="128"/>
      <c r="G6" s="128"/>
      <c r="H6" s="128"/>
      <c r="I6" s="128"/>
    </row>
    <row r="7" spans="2:9" ht="12.75" customHeight="1">
      <c r="B7" s="123" t="s">
        <v>61</v>
      </c>
      <c r="C7" s="123" t="s">
        <v>6</v>
      </c>
      <c r="D7" s="124" t="s">
        <v>37</v>
      </c>
      <c r="E7" s="129" t="s">
        <v>63</v>
      </c>
      <c r="F7" s="48"/>
      <c r="G7" s="9"/>
      <c r="H7" s="9"/>
      <c r="I7" s="9"/>
    </row>
    <row r="8" spans="2:9" ht="12.75" customHeight="1">
      <c r="B8" s="123"/>
      <c r="C8" s="123"/>
      <c r="D8" s="124"/>
      <c r="E8" s="129"/>
      <c r="F8" s="49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23"/>
      <c r="C9" s="123"/>
      <c r="D9" s="124"/>
      <c r="E9" s="129"/>
      <c r="F9" s="5"/>
      <c r="G9" s="3"/>
      <c r="H9" s="3"/>
      <c r="I9" s="3"/>
    </row>
    <row r="10" spans="2:10" ht="25.5" customHeight="1">
      <c r="B10" s="121" t="s">
        <v>19</v>
      </c>
      <c r="C10" s="121" t="s">
        <v>5</v>
      </c>
      <c r="D10" s="121" t="e">
        <f>D13+D22+D24+D30+D32+D42+D45+#REF!</f>
        <v>#REF!</v>
      </c>
      <c r="E10" s="142">
        <f>E13+E22+E24+E30+E32+E42+E45+E18+E39+E50</f>
        <v>28640.39951</v>
      </c>
      <c r="F10" s="139" t="e">
        <f>F13+F22+F24+F30+F32+F42+F45+#REF!</f>
        <v>#REF!</v>
      </c>
      <c r="G10" s="133" t="e">
        <f>G13+G22+G24+G30+G32+G42+G45+#REF!</f>
        <v>#REF!</v>
      </c>
      <c r="H10" s="133" t="e">
        <f>H13+H22+H24+H30+H32+H42+H45+#REF!</f>
        <v>#REF!</v>
      </c>
      <c r="I10" s="133" t="e">
        <f>I13+I22+I24+I30+I32+I42+I45+#REF!</f>
        <v>#REF!</v>
      </c>
      <c r="J10" s="112"/>
    </row>
    <row r="11" spans="2:9" ht="1.5" customHeight="1">
      <c r="B11" s="121"/>
      <c r="C11" s="121"/>
      <c r="D11" s="121"/>
      <c r="E11" s="142"/>
      <c r="F11" s="140"/>
      <c r="G11" s="134"/>
      <c r="H11" s="134"/>
      <c r="I11" s="134"/>
    </row>
    <row r="12" spans="2:9" ht="2.25" customHeight="1" thickBot="1">
      <c r="B12" s="121"/>
      <c r="C12" s="121"/>
      <c r="D12" s="121"/>
      <c r="E12" s="142"/>
      <c r="F12" s="141"/>
      <c r="G12" s="135"/>
      <c r="H12" s="135"/>
      <c r="I12" s="135"/>
    </row>
    <row r="13" spans="2:9" ht="21.75" customHeight="1" thickBot="1">
      <c r="B13" s="52" t="s">
        <v>20</v>
      </c>
      <c r="C13" s="53" t="s">
        <v>7</v>
      </c>
      <c r="D13" s="52">
        <f aca="true" t="shared" si="0" ref="D13:I13">D14</f>
        <v>4325</v>
      </c>
      <c r="E13" s="63">
        <f t="shared" si="0"/>
        <v>7993.1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1" t="s">
        <v>21</v>
      </c>
      <c r="C14" s="53" t="s">
        <v>8</v>
      </c>
      <c r="D14" s="51">
        <f>D15+D16</f>
        <v>4325</v>
      </c>
      <c r="E14" s="64">
        <f>E15+E16+E17</f>
        <v>7993.1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4" t="s">
        <v>47</v>
      </c>
      <c r="C15" s="55" t="s">
        <v>45</v>
      </c>
      <c r="D15" s="54">
        <v>4275</v>
      </c>
      <c r="E15" s="65">
        <v>7885.3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4" t="s">
        <v>48</v>
      </c>
      <c r="C16" s="55" t="s">
        <v>46</v>
      </c>
      <c r="D16" s="54">
        <v>50</v>
      </c>
      <c r="E16" s="65">
        <v>85.8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4" t="s">
        <v>89</v>
      </c>
      <c r="C17" s="55" t="s">
        <v>90</v>
      </c>
      <c r="D17" s="54"/>
      <c r="E17" s="65">
        <v>22</v>
      </c>
      <c r="F17" s="6"/>
      <c r="G17" s="6"/>
      <c r="H17" s="6"/>
      <c r="I17" s="87"/>
    </row>
    <row r="18" spans="2:9" ht="33.75" customHeight="1" thickBot="1">
      <c r="B18" s="82" t="s">
        <v>52</v>
      </c>
      <c r="C18" s="88" t="s">
        <v>59</v>
      </c>
      <c r="D18" s="52"/>
      <c r="E18" s="63">
        <f>E19+E20+E21</f>
        <v>886.2</v>
      </c>
      <c r="F18" s="6"/>
      <c r="G18" s="6"/>
      <c r="H18" s="6"/>
      <c r="I18" s="23"/>
    </row>
    <row r="19" spans="2:9" ht="75.75" customHeight="1" thickBot="1">
      <c r="B19" s="54" t="s">
        <v>53</v>
      </c>
      <c r="C19" s="55" t="s">
        <v>55</v>
      </c>
      <c r="D19" s="54"/>
      <c r="E19" s="62">
        <v>363.4</v>
      </c>
      <c r="F19" s="6"/>
      <c r="G19" s="6"/>
      <c r="H19" s="6"/>
      <c r="I19" s="23"/>
    </row>
    <row r="20" spans="2:9" ht="90" customHeight="1" thickBot="1">
      <c r="B20" s="54" t="s">
        <v>54</v>
      </c>
      <c r="C20" s="55" t="s">
        <v>56</v>
      </c>
      <c r="D20" s="54"/>
      <c r="E20" s="62">
        <v>3.7</v>
      </c>
      <c r="F20" s="6"/>
      <c r="G20" s="6"/>
      <c r="H20" s="6"/>
      <c r="I20" s="23"/>
    </row>
    <row r="21" spans="2:9" ht="73.5" customHeight="1" thickBot="1">
      <c r="B21" s="54" t="s">
        <v>57</v>
      </c>
      <c r="C21" s="55" t="s">
        <v>58</v>
      </c>
      <c r="D21" s="54"/>
      <c r="E21" s="62">
        <v>519.1</v>
      </c>
      <c r="F21" s="6"/>
      <c r="G21" s="6"/>
      <c r="H21" s="6"/>
      <c r="I21" s="23"/>
    </row>
    <row r="22" spans="2:10" ht="19.5" customHeight="1" thickBot="1">
      <c r="B22" s="82" t="s">
        <v>22</v>
      </c>
      <c r="C22" s="83" t="s">
        <v>9</v>
      </c>
      <c r="D22" s="82">
        <f>D23</f>
        <v>135</v>
      </c>
      <c r="E22" s="84">
        <f>E23</f>
        <v>6.8</v>
      </c>
      <c r="F22" s="4">
        <f>F23</f>
        <v>0</v>
      </c>
      <c r="G22" s="4">
        <v>0</v>
      </c>
      <c r="H22" s="4">
        <v>0</v>
      </c>
      <c r="I22" s="12">
        <v>0</v>
      </c>
      <c r="J22" s="143"/>
    </row>
    <row r="23" spans="2:11" ht="17.25" customHeight="1" thickBot="1">
      <c r="B23" s="54" t="s">
        <v>23</v>
      </c>
      <c r="C23" s="57" t="s">
        <v>10</v>
      </c>
      <c r="D23" s="54">
        <v>135</v>
      </c>
      <c r="E23" s="65">
        <v>6.8</v>
      </c>
      <c r="F23" s="6">
        <v>0</v>
      </c>
      <c r="G23" s="6">
        <v>65</v>
      </c>
      <c r="H23" s="6">
        <v>0</v>
      </c>
      <c r="I23" s="13">
        <v>0</v>
      </c>
      <c r="J23" s="47"/>
      <c r="K23" s="47"/>
    </row>
    <row r="24" spans="2:9" ht="17.25" customHeight="1" thickBot="1">
      <c r="B24" s="52" t="s">
        <v>24</v>
      </c>
      <c r="C24" s="56" t="s">
        <v>11</v>
      </c>
      <c r="D24" s="52" t="e">
        <f>D25+#REF!+D27</f>
        <v>#REF!</v>
      </c>
      <c r="E24" s="80">
        <f>E25+E27</f>
        <v>13563.6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1" t="s">
        <v>25</v>
      </c>
      <c r="C25" s="53" t="s">
        <v>12</v>
      </c>
      <c r="D25" s="51">
        <f aca="true" t="shared" si="1" ref="D25:I25">D26</f>
        <v>216</v>
      </c>
      <c r="E25" s="81">
        <f t="shared" si="1"/>
        <v>653.6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11" ht="44.25" customHeight="1" thickBot="1">
      <c r="B26" s="54" t="s">
        <v>64</v>
      </c>
      <c r="C26" s="74" t="s">
        <v>68</v>
      </c>
      <c r="D26" s="54">
        <v>216</v>
      </c>
      <c r="E26" s="65">
        <v>653.6</v>
      </c>
      <c r="F26" s="6">
        <v>6</v>
      </c>
      <c r="G26" s="6">
        <v>100</v>
      </c>
      <c r="H26" s="6">
        <v>200</v>
      </c>
      <c r="I26" s="19">
        <v>105</v>
      </c>
      <c r="J26" s="111"/>
      <c r="K26" s="47"/>
    </row>
    <row r="27" spans="2:9" ht="21.75" customHeight="1" thickBot="1">
      <c r="B27" s="51" t="s">
        <v>26</v>
      </c>
      <c r="C27" s="53" t="s">
        <v>38</v>
      </c>
      <c r="D27" s="51">
        <f aca="true" t="shared" si="2" ref="D27:I27">D28+D29</f>
        <v>8600</v>
      </c>
      <c r="E27" s="81">
        <f t="shared" si="2"/>
        <v>12910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59" t="s">
        <v>65</v>
      </c>
      <c r="C28" s="85" t="s">
        <v>66</v>
      </c>
      <c r="D28" s="54">
        <v>300</v>
      </c>
      <c r="E28" s="65">
        <v>10794.4</v>
      </c>
      <c r="F28" s="11">
        <v>20</v>
      </c>
      <c r="G28" s="11">
        <v>90</v>
      </c>
      <c r="H28" s="11">
        <v>190</v>
      </c>
      <c r="I28" s="14">
        <v>100</v>
      </c>
      <c r="J28" s="111"/>
      <c r="K28" s="47"/>
    </row>
    <row r="29" spans="2:11" ht="33" customHeight="1">
      <c r="B29" s="75" t="s">
        <v>67</v>
      </c>
      <c r="C29" s="75" t="s">
        <v>81</v>
      </c>
      <c r="D29" s="54">
        <v>8300</v>
      </c>
      <c r="E29" s="62">
        <v>2115.6</v>
      </c>
      <c r="F29" s="70">
        <v>2143</v>
      </c>
      <c r="G29" s="71">
        <v>2142</v>
      </c>
      <c r="H29" s="71">
        <v>2143</v>
      </c>
      <c r="I29" s="72">
        <v>2142</v>
      </c>
      <c r="J29" s="111"/>
      <c r="K29" s="47"/>
    </row>
    <row r="30" spans="2:9" ht="22.5" customHeight="1" thickBot="1">
      <c r="B30" s="52" t="s">
        <v>27</v>
      </c>
      <c r="C30" s="56" t="s">
        <v>13</v>
      </c>
      <c r="D30" s="52">
        <f aca="true" t="shared" si="3" ref="D30:I30">D31</f>
        <v>100</v>
      </c>
      <c r="E30" s="66">
        <f t="shared" si="3"/>
        <v>58.8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11" ht="65.25" customHeight="1" thickBot="1">
      <c r="B31" s="54" t="s">
        <v>28</v>
      </c>
      <c r="C31" s="57" t="s">
        <v>14</v>
      </c>
      <c r="D31" s="54">
        <v>100</v>
      </c>
      <c r="E31" s="62">
        <v>58.8</v>
      </c>
      <c r="F31" s="6">
        <v>15</v>
      </c>
      <c r="G31" s="6">
        <v>15</v>
      </c>
      <c r="H31" s="6">
        <v>15</v>
      </c>
      <c r="I31" s="13">
        <v>15</v>
      </c>
      <c r="J31" s="113"/>
      <c r="K31" s="47"/>
    </row>
    <row r="32" spans="2:9" ht="30.75" customHeight="1" thickBot="1">
      <c r="B32" s="52" t="s">
        <v>32</v>
      </c>
      <c r="C32" s="56" t="s">
        <v>15</v>
      </c>
      <c r="D32" s="52">
        <f aca="true" t="shared" si="4" ref="D32:I32">D33+D37</f>
        <v>2683</v>
      </c>
      <c r="E32" s="63">
        <f t="shared" si="4"/>
        <v>3353.7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1" t="s">
        <v>33</v>
      </c>
      <c r="C33" s="53" t="s">
        <v>34</v>
      </c>
      <c r="D33" s="51">
        <f aca="true" t="shared" si="5" ref="D33:I33">D34+D36</f>
        <v>2463</v>
      </c>
      <c r="E33" s="64">
        <f>E34+E36+E35</f>
        <v>2733.7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59" t="s">
        <v>69</v>
      </c>
      <c r="C34" s="74" t="s">
        <v>98</v>
      </c>
      <c r="D34" s="54">
        <v>1163</v>
      </c>
      <c r="E34" s="62">
        <v>913.5</v>
      </c>
      <c r="F34" s="6">
        <v>330</v>
      </c>
      <c r="G34" s="6">
        <v>430</v>
      </c>
      <c r="H34" s="6">
        <v>450</v>
      </c>
      <c r="I34" s="13">
        <v>440</v>
      </c>
    </row>
    <row r="35" spans="2:10" ht="76.5" customHeight="1" thickBot="1">
      <c r="B35" s="59" t="s">
        <v>82</v>
      </c>
      <c r="C35" s="74" t="s">
        <v>83</v>
      </c>
      <c r="D35" s="54"/>
      <c r="E35" s="62">
        <v>56.2</v>
      </c>
      <c r="F35" s="6"/>
      <c r="G35" s="6"/>
      <c r="H35" s="6"/>
      <c r="I35" s="13"/>
      <c r="J35" s="113"/>
    </row>
    <row r="36" spans="2:11" ht="60.75" customHeight="1" thickBot="1">
      <c r="B36" s="54" t="s">
        <v>70</v>
      </c>
      <c r="C36" s="74" t="s">
        <v>84</v>
      </c>
      <c r="D36" s="54">
        <v>1300</v>
      </c>
      <c r="E36" s="62">
        <v>1764</v>
      </c>
      <c r="F36" s="6">
        <v>425</v>
      </c>
      <c r="G36" s="6">
        <v>425</v>
      </c>
      <c r="H36" s="6">
        <v>425</v>
      </c>
      <c r="I36" s="13">
        <v>426</v>
      </c>
      <c r="J36" s="111"/>
      <c r="K36" s="47"/>
    </row>
    <row r="37" spans="2:9" ht="75.75" customHeight="1" thickBot="1">
      <c r="B37" s="51" t="s">
        <v>29</v>
      </c>
      <c r="C37" s="53" t="s">
        <v>39</v>
      </c>
      <c r="D37" s="51">
        <f aca="true" t="shared" si="6" ref="D37:I37">D38</f>
        <v>220</v>
      </c>
      <c r="E37" s="62">
        <f t="shared" si="6"/>
        <v>620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4" t="s">
        <v>71</v>
      </c>
      <c r="C38" s="74" t="s">
        <v>85</v>
      </c>
      <c r="D38" s="54">
        <v>220</v>
      </c>
      <c r="E38" s="62">
        <v>620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2" t="s">
        <v>49</v>
      </c>
      <c r="C39" s="56" t="s">
        <v>50</v>
      </c>
      <c r="D39" s="52">
        <v>204</v>
      </c>
      <c r="E39" s="63">
        <f>E40+E41</f>
        <v>1055.19951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10" ht="35.25" customHeight="1" thickBot="1">
      <c r="B40" s="69" t="s">
        <v>72</v>
      </c>
      <c r="C40" s="76" t="s">
        <v>74</v>
      </c>
      <c r="D40" s="51"/>
      <c r="E40" s="65">
        <v>880</v>
      </c>
      <c r="F40" s="114"/>
      <c r="G40" s="114"/>
      <c r="H40" s="114"/>
      <c r="I40" s="114"/>
      <c r="J40" s="115"/>
    </row>
    <row r="41" spans="2:10" ht="34.5" customHeight="1" thickBot="1">
      <c r="B41" s="54" t="s">
        <v>73</v>
      </c>
      <c r="C41" s="74" t="s">
        <v>75</v>
      </c>
      <c r="D41" s="54">
        <v>204</v>
      </c>
      <c r="E41" s="65">
        <v>175.19951</v>
      </c>
      <c r="F41" s="116">
        <v>38</v>
      </c>
      <c r="G41" s="116">
        <v>38</v>
      </c>
      <c r="H41" s="116">
        <v>38</v>
      </c>
      <c r="I41" s="117">
        <v>38</v>
      </c>
      <c r="J41" s="47"/>
    </row>
    <row r="42" spans="2:9" ht="30" customHeight="1" thickBot="1">
      <c r="B42" s="52" t="s">
        <v>30</v>
      </c>
      <c r="C42" s="56" t="s">
        <v>16</v>
      </c>
      <c r="D42" s="52" t="e">
        <f>#REF!+#REF!+#REF!</f>
        <v>#REF!</v>
      </c>
      <c r="E42" s="63">
        <f>E43+E44</f>
        <v>1208.2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10" ht="90" customHeight="1" thickBot="1">
      <c r="B43" s="54" t="s">
        <v>86</v>
      </c>
      <c r="C43" s="57" t="s">
        <v>87</v>
      </c>
      <c r="D43" s="54"/>
      <c r="E43" s="65">
        <v>1181.5</v>
      </c>
      <c r="F43" s="4"/>
      <c r="G43" s="4"/>
      <c r="H43" s="4"/>
      <c r="I43" s="73"/>
      <c r="J43" s="110"/>
    </row>
    <row r="44" spans="2:9" ht="80.25" customHeight="1" thickBot="1">
      <c r="B44" s="54" t="s">
        <v>109</v>
      </c>
      <c r="C44" s="102" t="s">
        <v>110</v>
      </c>
      <c r="D44" s="54"/>
      <c r="E44" s="65">
        <v>26.7</v>
      </c>
      <c r="F44" s="4"/>
      <c r="G44" s="4"/>
      <c r="H44" s="4"/>
      <c r="I44" s="94"/>
    </row>
    <row r="45" spans="2:10" ht="21.75" customHeight="1" thickBot="1">
      <c r="B45" s="52" t="s">
        <v>35</v>
      </c>
      <c r="C45" s="56" t="s">
        <v>36</v>
      </c>
      <c r="D45" s="52" t="e">
        <f>#REF!</f>
        <v>#REF!</v>
      </c>
      <c r="E45" s="63">
        <f>E46+E49+E48+E47</f>
        <v>511.8</v>
      </c>
      <c r="F45" s="50" t="e">
        <f>#REF!</f>
        <v>#REF!</v>
      </c>
      <c r="G45" s="16" t="e">
        <f>#REF!</f>
        <v>#REF!</v>
      </c>
      <c r="H45" s="16" t="e">
        <f>#REF!</f>
        <v>#REF!</v>
      </c>
      <c r="I45" s="68" t="e">
        <f>#REF!</f>
        <v>#REF!</v>
      </c>
      <c r="J45" s="44"/>
    </row>
    <row r="46" spans="2:9" ht="46.5" customHeight="1" thickBot="1">
      <c r="B46" s="54" t="s">
        <v>76</v>
      </c>
      <c r="C46" s="77" t="s">
        <v>78</v>
      </c>
      <c r="D46" s="51"/>
      <c r="E46" s="65">
        <v>47</v>
      </c>
      <c r="F46" s="27"/>
      <c r="G46" s="27"/>
      <c r="H46" s="27"/>
      <c r="I46" s="27"/>
    </row>
    <row r="47" spans="2:9" ht="109.5" customHeight="1" thickBot="1">
      <c r="B47" s="118" t="s">
        <v>125</v>
      </c>
      <c r="C47" s="119" t="s">
        <v>126</v>
      </c>
      <c r="D47" s="51"/>
      <c r="E47" s="65">
        <v>6</v>
      </c>
      <c r="F47" s="27"/>
      <c r="G47" s="27"/>
      <c r="H47" s="27"/>
      <c r="I47" s="27"/>
    </row>
    <row r="48" spans="2:9" ht="46.5" customHeight="1" thickBot="1">
      <c r="B48" s="54" t="s">
        <v>111</v>
      </c>
      <c r="C48" s="77" t="s">
        <v>112</v>
      </c>
      <c r="D48" s="51"/>
      <c r="E48" s="65">
        <v>82</v>
      </c>
      <c r="F48" s="27"/>
      <c r="G48" s="27"/>
      <c r="H48" s="27"/>
      <c r="I48" s="27"/>
    </row>
    <row r="49" spans="2:10" ht="49.5" customHeight="1" thickBot="1">
      <c r="B49" s="54" t="s">
        <v>77</v>
      </c>
      <c r="C49" s="78" t="s">
        <v>79</v>
      </c>
      <c r="D49" s="54">
        <v>79</v>
      </c>
      <c r="E49" s="62">
        <v>376.8</v>
      </c>
      <c r="F49" s="6">
        <v>15</v>
      </c>
      <c r="G49" s="6">
        <v>15</v>
      </c>
      <c r="H49" s="6">
        <v>15</v>
      </c>
      <c r="I49" s="13">
        <v>15</v>
      </c>
      <c r="J49" s="47"/>
    </row>
    <row r="50" spans="2:10" ht="25.5" customHeight="1" thickBot="1">
      <c r="B50" s="52" t="s">
        <v>122</v>
      </c>
      <c r="C50" s="109" t="s">
        <v>123</v>
      </c>
      <c r="D50" s="108"/>
      <c r="E50" s="66">
        <f>E51</f>
        <v>3</v>
      </c>
      <c r="F50" s="6"/>
      <c r="G50" s="6"/>
      <c r="H50" s="6"/>
      <c r="I50" s="106"/>
      <c r="J50" s="47"/>
    </row>
    <row r="51" spans="2:10" ht="21.75" customHeight="1" thickBot="1">
      <c r="B51" s="107" t="s">
        <v>121</v>
      </c>
      <c r="C51" s="78" t="s">
        <v>124</v>
      </c>
      <c r="D51" s="54"/>
      <c r="E51" s="62">
        <v>3</v>
      </c>
      <c r="F51" s="6"/>
      <c r="G51" s="6"/>
      <c r="H51" s="6"/>
      <c r="I51" s="106"/>
      <c r="J51" s="47"/>
    </row>
    <row r="52" spans="2:9" ht="21.75" customHeight="1" thickBot="1">
      <c r="B52" s="58" t="s">
        <v>31</v>
      </c>
      <c r="C52" s="60" t="s">
        <v>17</v>
      </c>
      <c r="D52" s="58" t="e">
        <f>#REF!+#REF!+D58+D62+#REF!</f>
        <v>#REF!</v>
      </c>
      <c r="E52" s="63">
        <f>E53+E61+E63+E65</f>
        <v>91136.86223000001</v>
      </c>
      <c r="F52" s="26" t="e">
        <f>#REF!+F53+F61+#REF!</f>
        <v>#REF!</v>
      </c>
      <c r="G52" s="26" t="e">
        <f>#REF!+G53+G61+#REF!</f>
        <v>#REF!</v>
      </c>
      <c r="H52" s="26" t="e">
        <f>#REF!+H53+H61+#REF!</f>
        <v>#REF!</v>
      </c>
      <c r="I52" s="26" t="e">
        <f>#REF!+I53+I61+#REF!</f>
        <v>#REF!</v>
      </c>
    </row>
    <row r="53" spans="2:10" ht="32.25" customHeight="1" thickBot="1">
      <c r="B53" s="58" t="s">
        <v>96</v>
      </c>
      <c r="C53" s="56" t="s">
        <v>44</v>
      </c>
      <c r="D53" s="52"/>
      <c r="E53" s="66">
        <f>E56+E54+E55</f>
        <v>61431.49123</v>
      </c>
      <c r="F53" s="35" t="e">
        <f>F56</f>
        <v>#REF!</v>
      </c>
      <c r="G53" s="20" t="e">
        <f>G56</f>
        <v>#REF!</v>
      </c>
      <c r="H53" s="20" t="e">
        <f>H56</f>
        <v>#REF!</v>
      </c>
      <c r="I53" s="39" t="e">
        <f>I56</f>
        <v>#REF!</v>
      </c>
      <c r="J53" s="44"/>
    </row>
    <row r="54" spans="2:10" ht="45.75" customHeight="1">
      <c r="B54" s="92" t="s">
        <v>99</v>
      </c>
      <c r="C54" s="93" t="s">
        <v>116</v>
      </c>
      <c r="D54" s="52"/>
      <c r="E54" s="67">
        <v>30361</v>
      </c>
      <c r="F54" s="89"/>
      <c r="G54" s="90"/>
      <c r="H54" s="90"/>
      <c r="I54" s="91"/>
      <c r="J54" s="44"/>
    </row>
    <row r="55" spans="2:10" ht="72" customHeight="1">
      <c r="B55" s="92" t="s">
        <v>107</v>
      </c>
      <c r="C55" s="93" t="s">
        <v>108</v>
      </c>
      <c r="D55" s="52"/>
      <c r="E55" s="67">
        <v>6859.11923</v>
      </c>
      <c r="F55" s="89"/>
      <c r="G55" s="90"/>
      <c r="H55" s="90"/>
      <c r="I55" s="91"/>
      <c r="J55" s="44"/>
    </row>
    <row r="56" spans="2:10" s="30" customFormat="1" ht="20.25" customHeight="1">
      <c r="B56" s="51" t="s">
        <v>95</v>
      </c>
      <c r="C56" s="53" t="s">
        <v>94</v>
      </c>
      <c r="D56" s="51"/>
      <c r="E56" s="67">
        <f>E58+E59+E60+E57</f>
        <v>24211.372</v>
      </c>
      <c r="F56" s="36" t="e">
        <f>F58+#REF!</f>
        <v>#REF!</v>
      </c>
      <c r="G56" s="29" t="e">
        <f>G58+#REF!</f>
        <v>#REF!</v>
      </c>
      <c r="H56" s="29" t="e">
        <f>H58+#REF!</f>
        <v>#REF!</v>
      </c>
      <c r="I56" s="40" t="e">
        <f>I58+#REF!</f>
        <v>#REF!</v>
      </c>
      <c r="J56" s="45"/>
    </row>
    <row r="57" spans="2:10" s="30" customFormat="1" ht="109.5" customHeight="1">
      <c r="B57" s="54" t="s">
        <v>113</v>
      </c>
      <c r="C57" s="55" t="s">
        <v>114</v>
      </c>
      <c r="D57" s="54"/>
      <c r="E57" s="62">
        <v>60</v>
      </c>
      <c r="F57" s="103"/>
      <c r="G57" s="104"/>
      <c r="H57" s="104"/>
      <c r="I57" s="105"/>
      <c r="J57" s="45"/>
    </row>
    <row r="58" spans="2:14" s="28" customFormat="1" ht="90.75" customHeight="1">
      <c r="B58" s="54" t="s">
        <v>93</v>
      </c>
      <c r="C58" s="57" t="s">
        <v>60</v>
      </c>
      <c r="D58" s="59">
        <v>153</v>
      </c>
      <c r="E58" s="62">
        <v>195.5</v>
      </c>
      <c r="F58" s="34">
        <v>211</v>
      </c>
      <c r="G58" s="32"/>
      <c r="H58" s="32"/>
      <c r="I58" s="41"/>
      <c r="J58" s="46"/>
      <c r="N58" s="31"/>
    </row>
    <row r="59" spans="2:14" s="28" customFormat="1" ht="61.5" customHeight="1">
      <c r="B59" s="54" t="s">
        <v>104</v>
      </c>
      <c r="C59" s="100" t="s">
        <v>115</v>
      </c>
      <c r="D59" s="59"/>
      <c r="E59" s="62">
        <v>1816.8</v>
      </c>
      <c r="F59" s="97"/>
      <c r="G59" s="98"/>
      <c r="H59" s="98"/>
      <c r="I59" s="99"/>
      <c r="J59" s="46"/>
      <c r="N59" s="31"/>
    </row>
    <row r="60" spans="2:14" s="28" customFormat="1" ht="34.5" customHeight="1">
      <c r="B60" s="54" t="s">
        <v>106</v>
      </c>
      <c r="C60" s="101" t="s">
        <v>105</v>
      </c>
      <c r="D60" s="59"/>
      <c r="E60" s="62">
        <v>22139.072</v>
      </c>
      <c r="F60" s="97"/>
      <c r="G60" s="98"/>
      <c r="H60" s="98"/>
      <c r="I60" s="99"/>
      <c r="J60" s="46"/>
      <c r="N60" s="31"/>
    </row>
    <row r="61" spans="2:10" ht="36" customHeight="1" thickBot="1">
      <c r="B61" s="58" t="s">
        <v>97</v>
      </c>
      <c r="C61" s="56" t="s">
        <v>51</v>
      </c>
      <c r="D61" s="58"/>
      <c r="E61" s="66">
        <f>E62</f>
        <v>166.4</v>
      </c>
      <c r="F61" s="37">
        <f>F62</f>
        <v>147</v>
      </c>
      <c r="G61" s="33">
        <f>G62</f>
        <v>0</v>
      </c>
      <c r="H61" s="33">
        <f>H62</f>
        <v>0</v>
      </c>
      <c r="I61" s="43">
        <f>I62</f>
        <v>0</v>
      </c>
      <c r="J61" s="44"/>
    </row>
    <row r="62" spans="2:10" ht="45" customHeight="1" thickBot="1">
      <c r="B62" s="86" t="s">
        <v>92</v>
      </c>
      <c r="C62" s="74" t="s">
        <v>80</v>
      </c>
      <c r="D62" s="54">
        <v>228</v>
      </c>
      <c r="E62" s="62">
        <v>166.4</v>
      </c>
      <c r="F62" s="38">
        <v>147</v>
      </c>
      <c r="G62" s="21">
        <v>0</v>
      </c>
      <c r="H62" s="21">
        <v>0</v>
      </c>
      <c r="I62" s="42">
        <f>J62+K62+L62+M62</f>
        <v>0</v>
      </c>
      <c r="J62" s="44"/>
    </row>
    <row r="63" spans="2:10" ht="21" customHeight="1">
      <c r="B63" s="52" t="s">
        <v>102</v>
      </c>
      <c r="C63" s="60" t="s">
        <v>103</v>
      </c>
      <c r="D63" s="54"/>
      <c r="E63" s="66">
        <f>E64</f>
        <v>29530</v>
      </c>
      <c r="F63" s="95"/>
      <c r="G63" s="95"/>
      <c r="H63" s="95"/>
      <c r="I63" s="96"/>
      <c r="J63" s="44"/>
    </row>
    <row r="64" spans="2:10" ht="36" customHeight="1">
      <c r="B64" s="54" t="s">
        <v>101</v>
      </c>
      <c r="C64" s="74" t="s">
        <v>100</v>
      </c>
      <c r="D64" s="54"/>
      <c r="E64" s="62">
        <v>29530</v>
      </c>
      <c r="F64" s="95"/>
      <c r="G64" s="95"/>
      <c r="H64" s="95"/>
      <c r="I64" s="96"/>
      <c r="J64" s="44"/>
    </row>
    <row r="65" spans="2:10" ht="18.75" customHeight="1">
      <c r="B65" s="52" t="s">
        <v>117</v>
      </c>
      <c r="C65" s="60" t="s">
        <v>118</v>
      </c>
      <c r="D65" s="54"/>
      <c r="E65" s="66">
        <f>E66</f>
        <v>8.971</v>
      </c>
      <c r="F65" s="95"/>
      <c r="G65" s="95"/>
      <c r="H65" s="95"/>
      <c r="I65" s="96"/>
      <c r="J65" s="44"/>
    </row>
    <row r="66" spans="2:10" ht="30" customHeight="1">
      <c r="B66" s="54" t="s">
        <v>119</v>
      </c>
      <c r="C66" s="74" t="s">
        <v>120</v>
      </c>
      <c r="D66" s="54"/>
      <c r="E66" s="62">
        <v>8.971</v>
      </c>
      <c r="F66" s="95"/>
      <c r="G66" s="95"/>
      <c r="H66" s="95"/>
      <c r="I66" s="96"/>
      <c r="J66" s="44"/>
    </row>
    <row r="67" spans="2:9" ht="12.75" customHeight="1">
      <c r="B67" s="121"/>
      <c r="C67" s="122" t="s">
        <v>18</v>
      </c>
      <c r="D67" s="121" t="e">
        <f aca="true" t="shared" si="7" ref="D67:I67">D52+D10</f>
        <v>#REF!</v>
      </c>
      <c r="E67" s="136">
        <f t="shared" si="7"/>
        <v>119777.26174000002</v>
      </c>
      <c r="F67" s="137" t="e">
        <f t="shared" si="7"/>
        <v>#REF!</v>
      </c>
      <c r="G67" s="131" t="e">
        <f t="shared" si="7"/>
        <v>#REF!</v>
      </c>
      <c r="H67" s="131" t="e">
        <f t="shared" si="7"/>
        <v>#REF!</v>
      </c>
      <c r="I67" s="131" t="e">
        <f t="shared" si="7"/>
        <v>#REF!</v>
      </c>
    </row>
    <row r="68" spans="2:9" ht="13.5" customHeight="1" thickBot="1">
      <c r="B68" s="121"/>
      <c r="C68" s="122"/>
      <c r="D68" s="121"/>
      <c r="E68" s="136"/>
      <c r="F68" s="138"/>
      <c r="G68" s="132"/>
      <c r="H68" s="132"/>
      <c r="I68" s="132"/>
    </row>
    <row r="70" spans="5:9" ht="12.75">
      <c r="E70" s="17"/>
      <c r="F70" s="17"/>
      <c r="G70" s="17"/>
      <c r="H70" s="17"/>
      <c r="I70" s="17"/>
    </row>
  </sheetData>
  <mergeCells count="25">
    <mergeCell ref="I67:I68"/>
    <mergeCell ref="I10:I12"/>
    <mergeCell ref="E67:E68"/>
    <mergeCell ref="F67:F68"/>
    <mergeCell ref="G67:G68"/>
    <mergeCell ref="H67:H68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7:B68"/>
    <mergeCell ref="C67:C68"/>
    <mergeCell ref="D67:D68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2017-12-27T12:53:55Z</cp:lastPrinted>
  <dcterms:created xsi:type="dcterms:W3CDTF">2003-04-01T12:03:41Z</dcterms:created>
  <dcterms:modified xsi:type="dcterms:W3CDTF">2017-12-27T12:53:57Z</dcterms:modified>
  <cp:category/>
  <cp:version/>
  <cp:contentType/>
  <cp:contentStatus/>
</cp:coreProperties>
</file>