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<sst xmlns="http://schemas.openxmlformats.org/spreadsheetml/2006/main" count="189" uniqueCount="135">
  <si>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</si>
  <si>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</si>
  <si>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</si>
  <si>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</si>
  <si>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</si>
  <si>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</si>
  <si>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</si>
  <si>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</si>
  <si>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</si>
  <si>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</si>
  <si>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</si>
  <si>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</si>
  <si>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</si>
  <si>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</si>
  <si>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</si>
  <si>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</si>
  <si>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</si>
  <si>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</si>
  <si>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</si>
  <si>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</si>
  <si>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</si>
  <si>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</si>
  <si>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</si>
  <si>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</si>
  <si>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</si>
  <si>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</si>
  <si>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</si>
  <si>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</si>
  <si>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</si>
  <si>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</si>
  <si>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</si>
  <si>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</si>
  <si>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</si>
  <si>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</si>
  <si>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</si>
  <si>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</si>
  <si>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</si>
  <si>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</si>
  <si>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</si>
  <si>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</si>
  <si>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</si>
  <si>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</si>
  <si>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</si>
  <si>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</si>
  <si>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</si>
  <si>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</si>
  <si>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</si>
  <si>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</si>
  <si>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</si>
  <si>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</si>
  <si>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</si>
  <si>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</si>
  <si>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</si>
  <si>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</si>
  <si>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</si>
  <si>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</si>
  <si>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</si>
  <si>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</si>
  <si>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</si>
  <si>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</si>
  <si>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</si>
  <si>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</si>
  <si>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</si>
  <si>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</si>
  <si>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</si>
  <si>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</si>
  <si>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</si>
  <si>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</si>
  <si>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</si>
  <si>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</si>
  <si>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</si>
  <si>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</si>
  <si>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</si>
  <si>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</si>
  <si>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</si>
  <si>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</si>
  <si>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</si>
  <si>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</si>
  <si>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</si>
  <si>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</si>
  <si>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</si>
  <si>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</si>
  <si>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</si>
  <si>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</si>
  <si>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</si>
  <si>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</si>
  <si>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</si>
  <si>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</si>
  <si>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</si>
  <si>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</si>
  <si>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</si>
  <si>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</si>
  <si>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</si>
  <si>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</si>
  <si>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</si>
  <si>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</si>
  <si>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</si>
  <si>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</si>
  <si>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</si>
  <si>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</si>
  <si>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</si>
  <si>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</si>
  <si>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</si>
  <si>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</si>
  <si>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</si>
  <si>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</si>
  <si>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</si>
  <si>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</si>
  <si>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</si>
  <si>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</si>
  <si>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</si>
  <si>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</si>
  <si>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</si>
  <si>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</si>
  <si>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</si>
  <si>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</si>
  <si>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</si>
  <si>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</si>
  <si>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</si>
  <si>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</si>
  <si>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</si>
  <si>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</si>
  <si>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</si>
  <si>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</si>
  <si>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</si>
  <si>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</si>
  <si>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</si>
  <si>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</si>
  <si>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</si>
  <si>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</si>
  <si>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</si>
  <si>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</si>
  <si>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</si>
  <si>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сентября 2012 года)</t>
  </si>
  <si>
    <t>01.09.2012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</si>
</sst>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L51" sqref="L51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34608</v>
      </c>
      <c r="P18" s="37">
        <v>8</v>
      </c>
      <c r="Q18" s="72">
        <v>8</v>
      </c>
      <c r="R18" s="11">
        <v>543</v>
      </c>
      <c r="S18" s="11">
        <v>447</v>
      </c>
      <c r="T18" s="55">
        <v>8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17772</v>
      </c>
      <c r="D19" s="8">
        <f t="shared" si="1"/>
        <v>17776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87">
        <f>N20+N25</f>
        <v>764</v>
      </c>
      <c r="O19" s="65">
        <f t="shared" si="1"/>
        <v>2493</v>
      </c>
      <c r="P19" s="78">
        <f t="shared" si="1"/>
        <v>5500</v>
      </c>
      <c r="Q19" s="65">
        <f t="shared" si="1"/>
        <v>2488</v>
      </c>
      <c r="R19" s="8">
        <f t="shared" si="1"/>
        <v>1107</v>
      </c>
      <c r="S19" s="8">
        <f t="shared" si="1"/>
        <v>699</v>
      </c>
      <c r="T19" s="78">
        <f t="shared" si="1"/>
        <v>4294</v>
      </c>
    </row>
    <row r="20" spans="1:20" ht="12.75">
      <c r="A20" s="48" t="s">
        <v>117</v>
      </c>
      <c r="B20" s="7"/>
      <c r="C20" s="8">
        <f>C21+C22+C23+C24</f>
        <v>13153</v>
      </c>
      <c r="D20" s="51">
        <f>H20+L20+P20+T20</f>
        <v>13153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631</v>
      </c>
      <c r="O20" s="8">
        <f>O21+O22+O23+O24</f>
        <v>1162</v>
      </c>
      <c r="P20" s="8">
        <f>M20+N20+O20</f>
        <v>3476</v>
      </c>
      <c r="Q20" s="65">
        <f>Q21+Q22+Q23+Q24</f>
        <v>2263</v>
      </c>
      <c r="R20" s="65">
        <f>R21+R22+R23+R24</f>
        <v>867</v>
      </c>
      <c r="S20" s="65">
        <f>S21+S22+S23+S24</f>
        <v>389</v>
      </c>
      <c r="T20" s="8">
        <f>Q20+R20+S20</f>
        <v>3519</v>
      </c>
    </row>
    <row r="21" spans="1:20" ht="12.75">
      <c r="A21" s="46" t="s">
        <v>94</v>
      </c>
      <c r="B21" s="49"/>
      <c r="C21" s="50">
        <v>4683</v>
      </c>
      <c r="D21" s="51">
        <f>H21+L21+P21+T21</f>
        <v>4683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416</v>
      </c>
      <c r="O21" s="75">
        <v>261</v>
      </c>
      <c r="P21" s="51">
        <f>M21+N21+O21</f>
        <v>1090</v>
      </c>
      <c r="Q21" s="74">
        <v>358</v>
      </c>
      <c r="R21" s="75">
        <v>358</v>
      </c>
      <c r="S21" s="75">
        <v>360</v>
      </c>
      <c r="T21" s="58">
        <f>Q21+R21+S21</f>
        <v>1076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8</v>
      </c>
      <c r="P22" s="51">
        <f>M22+N22+O22</f>
        <v>8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28</v>
      </c>
      <c r="O23" s="75">
        <v>5</v>
      </c>
      <c r="P23" s="51">
        <f>M23+N23+O23</f>
        <v>91</v>
      </c>
      <c r="Q23" s="74">
        <v>40</v>
      </c>
      <c r="R23" s="75">
        <v>45</v>
      </c>
      <c r="S23" s="75">
        <v>8</v>
      </c>
      <c r="T23" s="58">
        <f>Q23+R23+S23</f>
        <v>93</v>
      </c>
    </row>
    <row r="24" spans="1:20" ht="12.75">
      <c r="A24" s="46" t="s">
        <v>97</v>
      </c>
      <c r="B24" s="49"/>
      <c r="C24" s="50">
        <v>8217</v>
      </c>
      <c r="D24" s="51">
        <f>H24+L24+P24+T24</f>
        <v>8217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187</v>
      </c>
      <c r="O24" s="75">
        <v>888</v>
      </c>
      <c r="P24" s="51">
        <f>M24+N24+O24</f>
        <v>2287</v>
      </c>
      <c r="Q24" s="74">
        <v>1865</v>
      </c>
      <c r="R24" s="75">
        <v>464</v>
      </c>
      <c r="S24" s="75">
        <v>21</v>
      </c>
      <c r="T24" s="58">
        <f>Q24+R24+S24</f>
        <v>2350</v>
      </c>
    </row>
    <row r="25" spans="1:20" ht="12.75">
      <c r="A25" s="48" t="s">
        <v>118</v>
      </c>
      <c r="B25" s="7"/>
      <c r="C25" s="8">
        <f>SUM(C26:C34)</f>
        <v>4619</v>
      </c>
      <c r="D25" s="8">
        <f>SUM(D26:D34)</f>
        <v>4623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N26+N27+N28+N29+N30+N31+N32+N33+N34</f>
        <v>133</v>
      </c>
      <c r="O25" s="88">
        <f t="shared" si="3"/>
        <v>1331</v>
      </c>
      <c r="P25" s="86">
        <f t="shared" si="3"/>
        <v>2024</v>
      </c>
      <c r="Q25" s="88">
        <f t="shared" si="3"/>
        <v>225</v>
      </c>
      <c r="R25" s="88">
        <f t="shared" si="3"/>
        <v>240</v>
      </c>
      <c r="S25" s="88">
        <f t="shared" si="3"/>
        <v>310</v>
      </c>
      <c r="T25" s="86">
        <f>T26+AI27+T27+T28+T29+T30+T31+T32+T33+T34</f>
        <v>775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</v>
      </c>
      <c r="O26" s="75">
        <v>25</v>
      </c>
      <c r="P26" s="51">
        <f>M26+N26+O26</f>
        <v>32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-1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>
        <v>-1</v>
      </c>
      <c r="O27" s="75"/>
      <c r="P27" s="51">
        <v>-1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19</v>
      </c>
      <c r="O28" s="75">
        <v>95</v>
      </c>
      <c r="P28" s="51">
        <f aca="true" t="shared" si="7" ref="P28:P34">M28+N28+O28</f>
        <v>154</v>
      </c>
      <c r="Q28" s="74">
        <v>65</v>
      </c>
      <c r="R28" s="75">
        <v>73</v>
      </c>
      <c r="S28" s="75">
        <v>124</v>
      </c>
      <c r="T28" s="58">
        <f t="shared" si="4"/>
        <v>262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80</v>
      </c>
      <c r="O29" s="75">
        <v>133</v>
      </c>
      <c r="P29" s="51">
        <f t="shared" si="7"/>
        <v>309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10</v>
      </c>
      <c r="O30" s="75">
        <v>44</v>
      </c>
      <c r="P30" s="51">
        <f t="shared" si="7"/>
        <v>94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926</v>
      </c>
      <c r="D31" s="91">
        <f t="shared" si="2"/>
        <v>931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>
        <v>5</v>
      </c>
      <c r="O31" s="75"/>
      <c r="P31" s="51">
        <f t="shared" si="7"/>
        <v>363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1028</v>
      </c>
      <c r="P32" s="51">
        <f t="shared" si="7"/>
        <v>1061</v>
      </c>
      <c r="Q32" s="74">
        <v>16</v>
      </c>
      <c r="R32" s="75">
        <v>17</v>
      </c>
      <c r="S32" s="75">
        <v>16</v>
      </c>
      <c r="T32" s="58">
        <f t="shared" si="4"/>
        <v>49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6</v>
      </c>
      <c r="P33" s="51">
        <f t="shared" si="7"/>
        <v>12</v>
      </c>
      <c r="Q33" s="74">
        <v>4</v>
      </c>
      <c r="R33" s="75">
        <v>5</v>
      </c>
      <c r="S33" s="75">
        <v>17</v>
      </c>
      <c r="T33" s="58">
        <f t="shared" si="4"/>
        <v>26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3000</v>
      </c>
      <c r="P35" s="38">
        <f>M35+N35+O35</f>
        <v>3000</v>
      </c>
      <c r="Q35" s="77"/>
      <c r="R35" s="78"/>
      <c r="S35" s="78">
        <v>100</v>
      </c>
      <c r="T35" s="57">
        <f>Q35+R35+S35</f>
        <v>100</v>
      </c>
    </row>
    <row r="36" spans="1:20" ht="24.75" customHeight="1">
      <c r="A36" s="9" t="s">
        <v>102</v>
      </c>
      <c r="B36" s="7" t="s">
        <v>27</v>
      </c>
      <c r="C36" s="51">
        <f>SUM(C37:C40)</f>
        <v>116147</v>
      </c>
      <c r="D36" s="51">
        <f>H36+L36+P36+T36</f>
        <v>116147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892</v>
      </c>
      <c r="O36" s="65">
        <f t="shared" si="8"/>
        <v>1046</v>
      </c>
      <c r="P36" s="56">
        <f>P37+P38+P39+P40</f>
        <v>2487</v>
      </c>
      <c r="Q36" s="73">
        <f t="shared" si="8"/>
        <v>248</v>
      </c>
      <c r="R36" s="8">
        <f>R37+R38+R39+R40</f>
        <v>142</v>
      </c>
      <c r="S36" s="8">
        <f>S37+S38+S39+S40</f>
        <v>68892</v>
      </c>
      <c r="T36" s="56">
        <f>T37+T38+T39+T40</f>
        <v>69282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/>
      <c r="O37" s="75">
        <v>66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432</v>
      </c>
      <c r="O38" s="75">
        <v>980</v>
      </c>
      <c r="P38" s="51">
        <f>M38+N38+O38</f>
        <v>1895</v>
      </c>
      <c r="Q38" s="74">
        <v>116</v>
      </c>
      <c r="R38" s="75">
        <v>10</v>
      </c>
      <c r="S38" s="75">
        <v>10</v>
      </c>
      <c r="T38" s="58">
        <f>Q38+R38+S38</f>
        <v>136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107460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135595</v>
      </c>
      <c r="D45" s="51">
        <f>H45+L45+P45+T45</f>
        <v>135595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1894</v>
      </c>
      <c r="O45" s="65">
        <f t="shared" si="10"/>
        <v>41146</v>
      </c>
      <c r="P45" s="56">
        <f t="shared" si="10"/>
        <v>45436</v>
      </c>
      <c r="Q45" s="65">
        <f t="shared" si="10"/>
        <v>2207</v>
      </c>
      <c r="R45" s="8">
        <f t="shared" si="10"/>
        <v>1351</v>
      </c>
      <c r="S45" s="8">
        <f t="shared" si="10"/>
        <v>69869</v>
      </c>
      <c r="T45" s="56">
        <f t="shared" si="10"/>
        <v>73427</v>
      </c>
    </row>
    <row r="46" spans="1:20" ht="12.75">
      <c r="A46" s="47" t="s">
        <v>108</v>
      </c>
      <c r="B46" s="49"/>
      <c r="C46" s="50">
        <v>5013</v>
      </c>
      <c r="D46" s="51">
        <f t="shared" si="2"/>
        <v>5013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308</v>
      </c>
      <c r="O46" s="75">
        <v>644</v>
      </c>
      <c r="P46" s="51">
        <f aca="true" t="shared" si="13" ref="P46:P54">M46+N46+O46</f>
        <v>1489</v>
      </c>
      <c r="Q46" s="74">
        <v>380</v>
      </c>
      <c r="R46" s="75">
        <v>384</v>
      </c>
      <c r="S46" s="75">
        <v>384</v>
      </c>
      <c r="T46" s="58">
        <f aca="true" t="shared" si="14" ref="T46:T54">Q46+R46+S46</f>
        <v>1148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19</v>
      </c>
      <c r="O47" s="75">
        <v>20</v>
      </c>
      <c r="P47" s="51">
        <f t="shared" si="13"/>
        <v>64</v>
      </c>
      <c r="Q47" s="74">
        <v>21</v>
      </c>
      <c r="R47" s="75">
        <v>25</v>
      </c>
      <c r="S47" s="75">
        <v>45</v>
      </c>
      <c r="T47" s="58">
        <f t="shared" si="14"/>
        <v>91</v>
      </c>
    </row>
    <row r="48" spans="1:20" ht="12.75">
      <c r="A48" s="47" t="s">
        <v>110</v>
      </c>
      <c r="B48" s="49"/>
      <c r="C48" s="50">
        <v>282</v>
      </c>
      <c r="D48" s="51">
        <f t="shared" si="2"/>
        <v>282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27</v>
      </c>
      <c r="O48" s="75">
        <v>72</v>
      </c>
      <c r="P48" s="51">
        <f t="shared" si="13"/>
        <v>127</v>
      </c>
      <c r="Q48" s="74">
        <v>14</v>
      </c>
      <c r="R48" s="75">
        <v>14</v>
      </c>
      <c r="S48" s="75">
        <v>15</v>
      </c>
      <c r="T48" s="58">
        <f t="shared" si="14"/>
        <v>43</v>
      </c>
    </row>
    <row r="49" spans="1:20" ht="12.75">
      <c r="A49" s="47" t="s">
        <v>111</v>
      </c>
      <c r="B49" s="49"/>
      <c r="C49" s="50">
        <v>3080</v>
      </c>
      <c r="D49" s="51">
        <f t="shared" si="2"/>
        <v>3080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505</v>
      </c>
      <c r="O49" s="75">
        <v>1233</v>
      </c>
      <c r="P49" s="51">
        <f t="shared" si="13"/>
        <v>2252</v>
      </c>
      <c r="Q49" s="74">
        <v>93</v>
      </c>
      <c r="R49" s="75">
        <v>61</v>
      </c>
      <c r="S49" s="75">
        <v>29</v>
      </c>
      <c r="T49" s="58">
        <f t="shared" si="14"/>
        <v>183</v>
      </c>
    </row>
    <row r="50" spans="1:20" ht="12.75">
      <c r="A50" s="47" t="s">
        <v>112</v>
      </c>
      <c r="B50" s="49"/>
      <c r="C50" s="50">
        <v>118014</v>
      </c>
      <c r="D50" s="51">
        <f t="shared" si="2"/>
        <v>118014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429</v>
      </c>
      <c r="O50" s="75">
        <v>38178</v>
      </c>
      <c r="P50" s="51">
        <f>M50+N50+O50</f>
        <v>39119</v>
      </c>
      <c r="Q50" s="74">
        <v>1052</v>
      </c>
      <c r="R50" s="75">
        <v>182</v>
      </c>
      <c r="S50" s="75">
        <v>69029</v>
      </c>
      <c r="T50" s="58">
        <f t="shared" si="14"/>
        <v>70263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48</v>
      </c>
      <c r="D52" s="51">
        <f t="shared" si="2"/>
        <v>48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5</v>
      </c>
      <c r="O52" s="75">
        <v>15</v>
      </c>
      <c r="P52" s="51">
        <f t="shared" si="13"/>
        <v>20</v>
      </c>
      <c r="Q52" s="74">
        <v>0</v>
      </c>
      <c r="R52" s="75">
        <v>3</v>
      </c>
      <c r="S52" s="75">
        <v>4</v>
      </c>
      <c r="T52" s="92">
        <v>7</v>
      </c>
      <c r="V52" s="69"/>
    </row>
    <row r="53" spans="1:20" ht="12.75">
      <c r="A53" s="47" t="s">
        <v>114</v>
      </c>
      <c r="B53" s="49"/>
      <c r="C53" s="50">
        <v>7041</v>
      </c>
      <c r="D53" s="51">
        <f t="shared" si="2"/>
        <v>7041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388</v>
      </c>
      <c r="O53" s="75">
        <v>620</v>
      </c>
      <c r="P53" s="91">
        <f t="shared" si="13"/>
        <v>1642</v>
      </c>
      <c r="Q53" s="74">
        <v>556</v>
      </c>
      <c r="R53" s="75">
        <v>590</v>
      </c>
      <c r="S53" s="75">
        <v>281</v>
      </c>
      <c r="T53" s="58">
        <f t="shared" si="14"/>
        <v>1427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994</v>
      </c>
      <c r="D55" s="51">
        <f t="shared" si="2"/>
        <v>994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137</v>
      </c>
      <c r="O55" s="75">
        <v>217</v>
      </c>
      <c r="P55" s="51">
        <f>M55+N55+O55</f>
        <v>446</v>
      </c>
      <c r="Q55" s="74">
        <v>20</v>
      </c>
      <c r="R55" s="75">
        <v>20</v>
      </c>
      <c r="S55" s="75">
        <v>20</v>
      </c>
      <c r="T55" s="58">
        <f>Q55+R55+S55</f>
        <v>60</v>
      </c>
    </row>
    <row r="56" spans="1:20" ht="12.75">
      <c r="A56" s="47" t="s">
        <v>120</v>
      </c>
      <c r="B56" s="49"/>
      <c r="C56" s="50">
        <v>724</v>
      </c>
      <c r="D56" s="51">
        <f t="shared" si="2"/>
        <v>724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76</v>
      </c>
      <c r="O56" s="75">
        <v>108</v>
      </c>
      <c r="P56" s="51">
        <f>M56+N56+O56</f>
        <v>238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39</v>
      </c>
      <c r="P57" s="51">
        <f>M57+N57+O57</f>
        <v>39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-1596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-232</v>
      </c>
      <c r="O59" s="38">
        <f t="shared" si="15"/>
        <v>-37600</v>
      </c>
      <c r="P59" s="38">
        <f t="shared" si="15"/>
        <v>-37430</v>
      </c>
      <c r="Q59" s="38">
        <f t="shared" si="15"/>
        <v>535</v>
      </c>
      <c r="R59" s="38">
        <f t="shared" si="15"/>
        <v>-96</v>
      </c>
      <c r="S59" s="38">
        <f t="shared" si="15"/>
        <v>-271</v>
      </c>
      <c r="T59" s="38">
        <f t="shared" si="15"/>
        <v>168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276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34608</v>
      </c>
      <c r="O60" s="38">
        <f t="shared" si="16"/>
        <v>8</v>
      </c>
      <c r="P60" s="38">
        <f t="shared" si="16"/>
        <v>-34422</v>
      </c>
      <c r="Q60" s="38">
        <f t="shared" si="16"/>
        <v>543</v>
      </c>
      <c r="R60" s="38">
        <f t="shared" si="16"/>
        <v>447</v>
      </c>
      <c r="S60" s="38">
        <f t="shared" si="16"/>
        <v>276</v>
      </c>
      <c r="T60" s="38">
        <f t="shared" si="16"/>
        <v>276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34608</v>
      </c>
      <c r="O62" s="8">
        <f t="shared" si="17"/>
        <v>8</v>
      </c>
      <c r="P62" s="8">
        <f t="shared" si="17"/>
        <v>-34422</v>
      </c>
      <c r="Q62" s="8">
        <f t="shared" si="17"/>
        <v>543</v>
      </c>
      <c r="R62" s="8">
        <f t="shared" si="17"/>
        <v>447</v>
      </c>
      <c r="S62" s="8">
        <f t="shared" si="17"/>
        <v>276</v>
      </c>
      <c r="T62" s="8">
        <f t="shared" si="17"/>
        <v>276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2012-09-11T11:33:03Z</cp:lastPrinted>
  <dcterms:created xsi:type="dcterms:W3CDTF">2007-12-12T12:07:30Z</dcterms:created>
  <dcterms:modified xsi:type="dcterms:W3CDTF">2012-09-11T11:33:05Z</dcterms:modified>
  <cp:category/>
  <cp:version/>
  <cp:contentType/>
  <cp:contentStatus/>
</cp:coreProperties>
</file>